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2022 сундириш ойма ой\695-махалла ажратилиши\банк\"/>
    </mc:Choice>
  </mc:AlternateContent>
  <xr:revisionPtr revIDLastSave="0" documentId="13_ncr:1_{3EEC21BF-E19F-463C-9DEB-B1BD4461117B}" xr6:coauthVersionLast="45" xr6:coauthVersionMax="45" xr10:uidLastSave="{00000000-0000-0000-0000-000000000000}"/>
  <bookViews>
    <workbookView xWindow="-120" yWindow="-120" windowWidth="29040" windowHeight="15720" xr2:uid="{00000000-000D-0000-FFFF-FFFF00000000}"/>
  </bookViews>
  <sheets>
    <sheet name="Туман" sheetId="4" r:id="rId1"/>
    <sheet name="Йўналиш" sheetId="5" r:id="rId2"/>
  </sheets>
  <externalReferences>
    <externalReference r:id="rId3"/>
  </externalReferences>
  <definedNames>
    <definedName name="_xlnm._FilterDatabase" localSheetId="0" hidden="1">Туман!$A$6:$B$20</definedName>
    <definedName name="ааа">[1]Лист2!$1:$1048576</definedName>
    <definedName name="_xlnm.Print_Area" localSheetId="1">Йўналиш!$A$1:$AC$31</definedName>
    <definedName name="_xlnm.Print_Area" localSheetId="0">Туман!$A$1:$I$28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8" i="4" l="1"/>
  <c r="D27" i="4"/>
  <c r="D26" i="4"/>
  <c r="D20" i="4"/>
  <c r="D19" i="4"/>
  <c r="D18" i="4"/>
  <c r="D17" i="4"/>
  <c r="D16" i="4"/>
  <c r="D15" i="4"/>
  <c r="D14" i="4"/>
  <c r="D13" i="4"/>
  <c r="D12" i="4"/>
  <c r="D11" i="4"/>
  <c r="D10" i="4"/>
  <c r="D9" i="4"/>
  <c r="D8" i="4"/>
  <c r="I27" i="4" l="1"/>
  <c r="I28" i="4"/>
  <c r="I11" i="4"/>
  <c r="I12" i="4"/>
  <c r="I13" i="4"/>
  <c r="I14" i="4"/>
  <c r="I16" i="4"/>
  <c r="I9" i="4"/>
  <c r="I17" i="4"/>
  <c r="I18" i="4"/>
  <c r="I19" i="4"/>
  <c r="I8" i="4"/>
  <c r="I20" i="4"/>
  <c r="I10" i="4"/>
  <c r="I15" i="4"/>
  <c r="D25" i="4" l="1"/>
  <c r="I26" i="4"/>
  <c r="D7" i="4"/>
  <c r="C25" i="4"/>
  <c r="C7" i="4"/>
  <c r="E7" i="4" l="1"/>
  <c r="F7" i="4"/>
  <c r="I7" i="4" s="1"/>
  <c r="AC33" i="5" l="1"/>
  <c r="AB33" i="5"/>
  <c r="AA33" i="5"/>
  <c r="Z33" i="5"/>
  <c r="Y33" i="5"/>
  <c r="X33" i="5"/>
  <c r="W33" i="5"/>
  <c r="V33" i="5"/>
  <c r="U33" i="5"/>
  <c r="T33" i="5"/>
  <c r="S33" i="5"/>
  <c r="R33" i="5"/>
  <c r="Q33" i="5"/>
  <c r="P33" i="5"/>
  <c r="O33" i="5"/>
  <c r="N33" i="5"/>
  <c r="M33" i="5"/>
  <c r="L33" i="5"/>
  <c r="K33" i="5"/>
  <c r="J33" i="5"/>
  <c r="I33" i="5"/>
  <c r="H33" i="5"/>
  <c r="G33" i="5"/>
  <c r="F33" i="5"/>
  <c r="E33" i="5"/>
  <c r="D33" i="5"/>
  <c r="H25" i="4" l="1"/>
  <c r="G25" i="4"/>
  <c r="F25" i="4"/>
  <c r="I25" i="4" s="1"/>
  <c r="E25" i="4"/>
  <c r="H7" i="4" l="1"/>
  <c r="G7" i="4"/>
</calcChain>
</file>

<file path=xl/sharedStrings.xml><?xml version="1.0" encoding="utf-8"?>
<sst xmlns="http://schemas.openxmlformats.org/spreadsheetml/2006/main" count="178" uniqueCount="69">
  <si>
    <t>№</t>
  </si>
  <si>
    <t>МАЪЛУМОТ</t>
  </si>
  <si>
    <t>(млн.сўмда)</t>
  </si>
  <si>
    <t>сони</t>
  </si>
  <si>
    <t>Халқбанки</t>
  </si>
  <si>
    <t>Агробанк</t>
  </si>
  <si>
    <t>Микрокредитбанк</t>
  </si>
  <si>
    <t>суммаси</t>
  </si>
  <si>
    <t>Урганч шаҳри</t>
  </si>
  <si>
    <t>Боғот тумани</t>
  </si>
  <si>
    <t>Гурлан тумани</t>
  </si>
  <si>
    <t>Қўшкўпир тумани</t>
  </si>
  <si>
    <t>Урганч тумани</t>
  </si>
  <si>
    <t>Ҳазорасп тумани</t>
  </si>
  <si>
    <t>Ҳонқа тумани</t>
  </si>
  <si>
    <t>Хива шаҳри</t>
  </si>
  <si>
    <t>Хива тумани</t>
  </si>
  <si>
    <t>Шовот тумани</t>
  </si>
  <si>
    <t>Янгиариқ тумани</t>
  </si>
  <si>
    <t>Янгибозор тумани</t>
  </si>
  <si>
    <t>Тупроққалъа тумани</t>
  </si>
  <si>
    <t>Шаҳар ва туманлар номи</t>
  </si>
  <si>
    <t>Банк номи</t>
  </si>
  <si>
    <t>Жами ажратилган имтиёзли кредит</t>
  </si>
  <si>
    <t>ЖАМИ:</t>
  </si>
  <si>
    <t>Оилавий тадбиркорликни ривожлантириш дастурлари бўйича Хоразм вилоятидаги тижорат банклари</t>
  </si>
  <si>
    <t>Ажра-тилган ресурс</t>
  </si>
  <si>
    <t>Шундан</t>
  </si>
  <si>
    <t>Иш ўрни</t>
  </si>
  <si>
    <t>Қишлоқ хўжалиги махсулотлари етиштириш</t>
  </si>
  <si>
    <t>Тикувчилик</t>
  </si>
  <si>
    <t>Ҳунарманд-чилик йўналишлари</t>
  </si>
  <si>
    <t>Хизмат кўрсатиш ва сервис хизматлари</t>
  </si>
  <si>
    <t>Ишлаб чиқариш йўналиши</t>
  </si>
  <si>
    <t>Бошқалар</t>
  </si>
  <si>
    <t>Чорвачилик</t>
  </si>
  <si>
    <t>Қуёнчилик</t>
  </si>
  <si>
    <t>Паррандачилик</t>
  </si>
  <si>
    <t>Асаларичилик</t>
  </si>
  <si>
    <t>Иссиқхона ташкил этиш</t>
  </si>
  <si>
    <t>Балиқчилик</t>
  </si>
  <si>
    <t>Богдорчилик</t>
  </si>
  <si>
    <t>ЖАМИ</t>
  </si>
  <si>
    <t>Тижорат банк номи</t>
  </si>
  <si>
    <t>ГУРЛАН ТУМАНИ</t>
  </si>
  <si>
    <t>ХОНКА ТУМАНИ</t>
  </si>
  <si>
    <t>ЯНГИАРИК ТУМАНИ</t>
  </si>
  <si>
    <t>ЯНГИБОЗОР ТУМАНИ</t>
  </si>
  <si>
    <t>БОГОТ ТУМАНИ</t>
  </si>
  <si>
    <t>ХИВА ШАХРИ</t>
  </si>
  <si>
    <t>ШОВОТ ТУМАНИ</t>
  </si>
  <si>
    <t>УРГАНЧ ТУМАНИ</t>
  </si>
  <si>
    <t>ХАЗОРАСП ТУМАНИ</t>
  </si>
  <si>
    <t>УРГАНЧ ШАХРИ</t>
  </si>
  <si>
    <t>ТУПРОККАЛЪА ТУМАНИ</t>
  </si>
  <si>
    <t>ХИВА ТУМАНИ</t>
  </si>
  <si>
    <t>КУШКУПИР ТУМАНИ</t>
  </si>
  <si>
    <t>"АГРОБАНК" АТБ</t>
  </si>
  <si>
    <t>"МИКРОКРЕДИТБАНК" АТ БАНКИ</t>
  </si>
  <si>
    <t>АКЦИЯДОРЛИК ТИЖОРАТ ХАЛК БАНКИ</t>
  </si>
  <si>
    <t>фоизда</t>
  </si>
  <si>
    <t>2023 йилда ажратиш режаси</t>
  </si>
  <si>
    <t>Оилавий тадбиркорликни ривожлантириш дастурлари доирасида платформа орқали 
2023 йилда ажратилган кредитлар тўғрисида</t>
  </si>
  <si>
    <r>
      <rPr>
        <b/>
        <sz val="12"/>
        <color theme="1"/>
        <rFont val="Times New Roman"/>
        <family val="1"/>
        <charset val="204"/>
      </rPr>
      <t>Январь-Ноябрь</t>
    </r>
    <r>
      <rPr>
        <sz val="12"/>
        <color theme="1"/>
        <rFont val="Times New Roman"/>
        <family val="1"/>
        <charset val="204"/>
      </rPr>
      <t xml:space="preserve"> ойлари ажратиш </t>
    </r>
    <r>
      <rPr>
        <b/>
        <sz val="12"/>
        <color theme="1"/>
        <rFont val="Times New Roman"/>
        <family val="1"/>
        <charset val="204"/>
      </rPr>
      <t>режаси</t>
    </r>
  </si>
  <si>
    <r>
      <rPr>
        <b/>
        <sz val="12"/>
        <color theme="1"/>
        <rFont val="Times New Roman"/>
        <family val="1"/>
        <charset val="204"/>
      </rPr>
      <t>Январь-Ноябрь</t>
    </r>
    <r>
      <rPr>
        <sz val="12"/>
        <color theme="1"/>
        <rFont val="Times New Roman"/>
        <family val="1"/>
        <charset val="204"/>
      </rPr>
      <t xml:space="preserve"> ойлари </t>
    </r>
    <r>
      <rPr>
        <b/>
        <sz val="12"/>
        <color theme="1"/>
        <rFont val="Times New Roman"/>
        <family val="1"/>
        <charset val="204"/>
      </rPr>
      <t>ажратилган</t>
    </r>
    <r>
      <rPr>
        <sz val="12"/>
        <color theme="1"/>
        <rFont val="Times New Roman"/>
        <family val="1"/>
        <charset val="204"/>
      </rPr>
      <t xml:space="preserve"> кредит</t>
    </r>
  </si>
  <si>
    <r>
      <rPr>
        <b/>
        <u/>
        <sz val="12"/>
        <color theme="1"/>
        <rFont val="Times New Roman"/>
        <family val="1"/>
        <charset val="204"/>
      </rPr>
      <t>Ноябрь</t>
    </r>
    <r>
      <rPr>
        <sz val="12"/>
        <color theme="1"/>
        <rFont val="Times New Roman"/>
        <family val="1"/>
        <charset val="204"/>
      </rPr>
      <t xml:space="preserve"> ойида ажратилган кредит</t>
    </r>
  </si>
  <si>
    <t>Январь-Ноябрь режа бажарилиши</t>
  </si>
  <si>
    <t>томонидан 2023 йил ажратилган имтиёзли кредитлар тўғрисида 2023 йил 20 ноябр ҳолатига</t>
  </si>
  <si>
    <t>2023 йил 20 ноябрь ҳолатига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</si>
</sst>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0.0%"/>
    <numFmt numFmtId="166" formatCode="0.0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u/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/>
      <right/>
      <top/>
      <bottom style="thin">
        <color theme="3" tint="0.59996337778862885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7" fillId="0" borderId="0"/>
  </cellStyleXfs>
  <cellXfs count="66">
    <xf numFmtId="0" fontId="0" fillId="0" borderId="0" xfId="0"/>
    <xf numFmtId="0" fontId="3" fillId="0" borderId="0" xfId="0" applyFont="1"/>
    <xf numFmtId="0" fontId="6" fillId="0" borderId="0" xfId="0" applyFont="1"/>
    <xf numFmtId="0" fontId="3" fillId="0" borderId="0" xfId="0" applyFont="1" applyAlignment="1">
      <alignment horizontal="center"/>
    </xf>
    <xf numFmtId="0" fontId="4" fillId="0" borderId="2" xfId="0" applyFont="1" applyBorder="1"/>
    <xf numFmtId="0" fontId="4" fillId="0" borderId="2" xfId="0" applyFont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 wrapText="1"/>
    </xf>
    <xf numFmtId="3" fontId="6" fillId="0" borderId="1" xfId="0" applyNumberFormat="1" applyFont="1" applyBorder="1" applyAlignment="1">
      <alignment horizontal="center" vertical="center" wrapText="1"/>
    </xf>
    <xf numFmtId="3" fontId="3" fillId="0" borderId="0" xfId="0" applyNumberFormat="1" applyFont="1"/>
    <xf numFmtId="165" fontId="6" fillId="0" borderId="0" xfId="1" applyNumberFormat="1" applyFont="1" applyFill="1" applyAlignment="1">
      <alignment horizontal="center"/>
    </xf>
    <xf numFmtId="3" fontId="3" fillId="0" borderId="0" xfId="0" applyNumberFormat="1" applyFont="1" applyAlignment="1">
      <alignment horizontal="center" vertical="center" wrapText="1"/>
    </xf>
    <xf numFmtId="0" fontId="3" fillId="0" borderId="7" xfId="0" applyFont="1" applyBorder="1" applyAlignment="1">
      <alignment horizontal="left" vertical="center" wrapText="1"/>
    </xf>
    <xf numFmtId="3" fontId="3" fillId="0" borderId="7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3" fontId="3" fillId="0" borderId="10" xfId="0" applyNumberFormat="1" applyFont="1" applyBorder="1" applyAlignment="1">
      <alignment horizontal="center" vertical="center" wrapText="1"/>
    </xf>
    <xf numFmtId="0" fontId="4" fillId="0" borderId="0" xfId="0" applyFont="1" applyBorder="1" applyAlignment="1"/>
    <xf numFmtId="0" fontId="2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9" fontId="3" fillId="0" borderId="0" xfId="1" applyFont="1" applyFill="1" applyBorder="1" applyAlignment="1">
      <alignment horizontal="center" vertical="center" wrapText="1"/>
    </xf>
    <xf numFmtId="3" fontId="6" fillId="0" borderId="0" xfId="0" applyNumberFormat="1" applyFont="1" applyBorder="1" applyAlignment="1">
      <alignment horizontal="center" vertical="center" wrapText="1"/>
    </xf>
    <xf numFmtId="3" fontId="3" fillId="0" borderId="0" xfId="0" applyNumberFormat="1" applyFont="1" applyBorder="1" applyAlignment="1">
      <alignment horizontal="center" vertical="center" wrapText="1"/>
    </xf>
    <xf numFmtId="166" fontId="6" fillId="0" borderId="0" xfId="0" applyNumberFormat="1" applyFont="1"/>
    <xf numFmtId="3" fontId="6" fillId="0" borderId="0" xfId="0" applyNumberFormat="1" applyFont="1"/>
    <xf numFmtId="0" fontId="4" fillId="0" borderId="0" xfId="0" applyFont="1" applyBorder="1" applyAlignment="1">
      <alignment vertical="center" wrapText="1"/>
    </xf>
    <xf numFmtId="9" fontId="3" fillId="0" borderId="8" xfId="1" applyNumberFormat="1" applyFont="1" applyBorder="1" applyAlignment="1">
      <alignment horizontal="center" vertical="center" wrapText="1"/>
    </xf>
    <xf numFmtId="9" fontId="3" fillId="0" borderId="11" xfId="1" applyNumberFormat="1" applyFont="1" applyBorder="1" applyAlignment="1">
      <alignment horizontal="center" vertical="center" wrapText="1"/>
    </xf>
    <xf numFmtId="9" fontId="6" fillId="0" borderId="0" xfId="1" applyFont="1"/>
    <xf numFmtId="0" fontId="3" fillId="0" borderId="1" xfId="0" applyFont="1" applyBorder="1" applyAlignment="1">
      <alignment horizontal="center" vertical="center" wrapText="1"/>
    </xf>
    <xf numFmtId="9" fontId="3" fillId="0" borderId="10" xfId="1" applyFont="1" applyFill="1" applyBorder="1" applyAlignment="1">
      <alignment horizontal="center" vertical="center" wrapText="1"/>
    </xf>
    <xf numFmtId="9" fontId="3" fillId="0" borderId="11" xfId="1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left" vertical="center" wrapText="1"/>
    </xf>
    <xf numFmtId="3" fontId="3" fillId="0" borderId="12" xfId="0" applyNumberFormat="1" applyFont="1" applyBorder="1" applyAlignment="1">
      <alignment horizontal="center" vertical="center" wrapText="1"/>
    </xf>
    <xf numFmtId="9" fontId="3" fillId="0" borderId="14" xfId="1" applyNumberFormat="1" applyFont="1" applyBorder="1" applyAlignment="1">
      <alignment horizontal="center" vertical="center" wrapText="1"/>
    </xf>
    <xf numFmtId="3" fontId="6" fillId="0" borderId="16" xfId="0" applyNumberFormat="1" applyFont="1" applyBorder="1" applyAlignment="1">
      <alignment horizontal="center" vertical="center" wrapText="1"/>
    </xf>
    <xf numFmtId="9" fontId="6" fillId="0" borderId="17" xfId="1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3" fontId="3" fillId="0" borderId="18" xfId="0" applyNumberFormat="1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9" fontId="3" fillId="0" borderId="5" xfId="1" applyFont="1" applyFill="1" applyBorder="1" applyAlignment="1">
      <alignment horizontal="center" vertical="center" wrapText="1"/>
    </xf>
    <xf numFmtId="9" fontId="3" fillId="0" borderId="8" xfId="1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9" fontId="3" fillId="0" borderId="4" xfId="1" applyFont="1" applyFill="1" applyBorder="1" applyAlignment="1">
      <alignment horizontal="center" vertical="center" wrapText="1"/>
    </xf>
    <xf numFmtId="9" fontId="3" fillId="0" borderId="7" xfId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9" fontId="3" fillId="0" borderId="1" xfId="1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2" xr:uid="{00000000-0005-0000-0000-000001000000}"/>
    <cellStyle name="Процентный" xfId="1" builtinId="5"/>
  </cellStyles>
  <dxfs count="60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0%20&#1084;&#1072;&#1088;&#1090;&#1076;&#1072;%20&#1095;&#1080;&#1082;&#1082;&#1072;&#1085;&#1083;&#1072;&#1088;-00565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</sheetNames>
    <sheetDataSet>
      <sheetData sheetId="0" refreshError="1"/>
      <sheetData sheetId="1" refreshError="1">
        <row r="1">
          <cell r="A1" t="str">
            <v>14921000065417664093</v>
          </cell>
          <cell r="B1" t="str">
            <v>00607</v>
          </cell>
          <cell r="C1" t="str">
            <v>Шухрат Бабаджанов ф/х</v>
          </cell>
        </row>
        <row r="2">
          <cell r="A2" t="str">
            <v>14921000165128809093</v>
          </cell>
          <cell r="B2" t="str">
            <v>00808</v>
          </cell>
          <cell r="C2" t="str">
            <v>"Замин" фермер хужалиги</v>
          </cell>
        </row>
        <row r="3">
          <cell r="A3" t="str">
            <v>14921000165418165093</v>
          </cell>
          <cell r="B3" t="str">
            <v>00815</v>
          </cell>
          <cell r="C3" t="str">
            <v>Буюк Хадра Савдо МЧЖ</v>
          </cell>
        </row>
        <row r="4">
          <cell r="A4" t="str">
            <v>14921000265417640093</v>
          </cell>
          <cell r="B4" t="str">
            <v>00607</v>
          </cell>
          <cell r="C4" t="str">
            <v>Шухрат Бобожонов ф/х</v>
          </cell>
        </row>
        <row r="5">
          <cell r="A5" t="str">
            <v>14921000365231882093</v>
          </cell>
          <cell r="B5" t="str">
            <v>00549</v>
          </cell>
          <cell r="C5" t="str">
            <v>Довуд куён савдо МЧЖ</v>
          </cell>
        </row>
        <row r="6">
          <cell r="A6" t="str">
            <v>14921000365384472093</v>
          </cell>
          <cell r="B6" t="str">
            <v>00565</v>
          </cell>
          <cell r="C6" t="str">
            <v>ABSOLUTE BUSINESS SOLUTIONS GROUP масъулияти чекланган жамияти</v>
          </cell>
        </row>
        <row r="7">
          <cell r="A7" t="str">
            <v>14921000365385624093</v>
          </cell>
          <cell r="B7" t="str">
            <v>00565</v>
          </cell>
          <cell r="C7" t="str">
            <v>ABSOLUTE BUSINESS SOLUTIONS GROUP масъулияти чекланган жамияти</v>
          </cell>
        </row>
        <row r="8">
          <cell r="A8" t="str">
            <v>14921000365405772093</v>
          </cell>
          <cell r="B8" t="str">
            <v>00565</v>
          </cell>
          <cell r="C8" t="str">
            <v>Absolute business solutions group МЧЖ</v>
          </cell>
        </row>
        <row r="9">
          <cell r="A9" t="str">
            <v>14921000399033829093</v>
          </cell>
          <cell r="B9" t="str">
            <v>00565</v>
          </cell>
          <cell r="C9" t="str">
            <v>BUSINESS EKSCLUSIVE SERVICE</v>
          </cell>
        </row>
        <row r="10">
          <cell r="A10" t="str">
            <v>14921000399068658093</v>
          </cell>
          <cell r="B10" t="str">
            <v>00565</v>
          </cell>
          <cell r="C10" t="str">
            <v>ABSOLUTE BUSINESS SOLUTIONS GROUP масъулияти чекланган жамияти</v>
          </cell>
        </row>
        <row r="11">
          <cell r="A11" t="str">
            <v>14921000465414978093</v>
          </cell>
          <cell r="B11" t="str">
            <v>00815</v>
          </cell>
          <cell r="C11" t="str">
            <v>Незахос чорва насл ф/х</v>
          </cell>
        </row>
        <row r="12">
          <cell r="A12" t="str">
            <v>14921000499072950093</v>
          </cell>
          <cell r="B12" t="str">
            <v>00607</v>
          </cell>
          <cell r="C12" t="str">
            <v>Шухрат Бабаджанов ф/х</v>
          </cell>
        </row>
        <row r="13">
          <cell r="A13" t="str">
            <v>14921000599064167093</v>
          </cell>
          <cell r="B13" t="str">
            <v>00815</v>
          </cell>
          <cell r="C13" t="str">
            <v>"Амирхон Асилбек Козимий" фермер хужали</v>
          </cell>
        </row>
        <row r="14">
          <cell r="A14" t="str">
            <v>14921000599074459093</v>
          </cell>
          <cell r="B14" t="str">
            <v>00815</v>
          </cell>
          <cell r="C14" t="str">
            <v>Буюк Хадра Савдо МЧЖ</v>
          </cell>
        </row>
        <row r="15">
          <cell r="A15" t="str">
            <v>14921000665419428093</v>
          </cell>
          <cell r="B15" t="str">
            <v>00815</v>
          </cell>
          <cell r="C15" t="str">
            <v>Буюк Хадра Савдо МЧЖ</v>
          </cell>
        </row>
        <row r="16">
          <cell r="A16" t="str">
            <v>14921000765163594093</v>
          </cell>
          <cell r="B16" t="str">
            <v>00565</v>
          </cell>
          <cell r="C16" t="str">
            <v>ABSOLUTE BUSINESS SOLUTIONS GROUP масъулияти чекланган жамияти</v>
          </cell>
        </row>
        <row r="17">
          <cell r="A17" t="str">
            <v>14921000765408810093</v>
          </cell>
          <cell r="B17" t="str">
            <v>00565</v>
          </cell>
          <cell r="C17" t="str">
            <v>SULTON SULAYMON TOMORQA XIZMATI</v>
          </cell>
        </row>
        <row r="18">
          <cell r="A18" t="str">
            <v>14921000765415416093</v>
          </cell>
          <cell r="B18" t="str">
            <v>00815</v>
          </cell>
          <cell r="C18" t="str">
            <v>Кушкупир чорва озука мчж</v>
          </cell>
        </row>
        <row r="19">
          <cell r="A19" t="str">
            <v>14921000799063287093</v>
          </cell>
          <cell r="B19" t="str">
            <v>00565</v>
          </cell>
          <cell r="C19" t="str">
            <v>YAKKA TADBIRKOR ALLAYAROVA GULNOZA ZARIPBAYEVNA</v>
          </cell>
        </row>
        <row r="20">
          <cell r="A20" t="str">
            <v>14921000865391541093</v>
          </cell>
          <cell r="B20" t="str">
            <v>00565</v>
          </cell>
          <cell r="C20" t="str">
            <v>"HADRA IDEAL SAVDO" MAS`ULIYATI CHEKLANGAN JAMIYATI</v>
          </cell>
        </row>
        <row r="21">
          <cell r="A21" t="str">
            <v>14921000865414946093</v>
          </cell>
          <cell r="B21" t="str">
            <v>00815</v>
          </cell>
          <cell r="C21" t="str">
            <v>Незахос чорва насл ф/х</v>
          </cell>
        </row>
        <row r="22">
          <cell r="A22" t="str">
            <v>14921000865415036093</v>
          </cell>
          <cell r="B22" t="str">
            <v>00815</v>
          </cell>
          <cell r="C22" t="str">
            <v>Незахос чорва насл ф/х</v>
          </cell>
        </row>
        <row r="23">
          <cell r="A23" t="str">
            <v>14921000865417697093</v>
          </cell>
          <cell r="B23" t="str">
            <v>00607</v>
          </cell>
          <cell r="C23" t="str">
            <v>Шухрат Бабаджанов ф/х</v>
          </cell>
        </row>
        <row r="24">
          <cell r="A24" t="str">
            <v>14921000865417708093</v>
          </cell>
          <cell r="B24" t="str">
            <v>00607</v>
          </cell>
          <cell r="C24" t="str">
            <v>Шухрат Бабаджанов ф/х</v>
          </cell>
        </row>
        <row r="25">
          <cell r="A25" t="str">
            <v>14921000899029414093</v>
          </cell>
          <cell r="B25" t="str">
            <v>00565</v>
          </cell>
          <cell r="C25" t="str">
            <v>ABSOLUTE BUSINESS SOLUTIONS GROUP масъулияти чекланган жамияти</v>
          </cell>
        </row>
        <row r="26">
          <cell r="A26" t="str">
            <v>14921000899074727093</v>
          </cell>
          <cell r="B26" t="str">
            <v>00565</v>
          </cell>
          <cell r="C26" t="str">
            <v>ABSOLUTE BUSINESS SOLUTIONS GROUP масъулияти чекланган жамияти</v>
          </cell>
        </row>
        <row r="27">
          <cell r="A27" t="str">
            <v>14921000965202723093</v>
          </cell>
          <cell r="B27" t="str">
            <v>00565</v>
          </cell>
          <cell r="C27" t="str">
            <v>SULAYMON FIRDAVS TAMORQA XIZMATI</v>
          </cell>
        </row>
        <row r="28">
          <cell r="A28" t="str">
            <v>14921000965384341093</v>
          </cell>
          <cell r="B28" t="str">
            <v>00565</v>
          </cell>
          <cell r="C28" t="str">
            <v>ABSOLUTE BUSINESS SOLUTIONS GROUP масъулияти чекланган жамияти</v>
          </cell>
        </row>
        <row r="29">
          <cell r="A29" t="str">
            <v>14921000965384515093</v>
          </cell>
          <cell r="B29" t="str">
            <v>00565</v>
          </cell>
          <cell r="C29" t="str">
            <v>ABSOLUTE BUSINESS SOLUTIONS GROUP масъулияти чекланган жамияти</v>
          </cell>
        </row>
        <row r="30">
          <cell r="A30" t="str">
            <v>14921000965385660093</v>
          </cell>
          <cell r="B30" t="str">
            <v>00565</v>
          </cell>
          <cell r="C30" t="str">
            <v>ABSOLUTE BUSINESS SOLUTIONS GROUP масъулияти чекланган жамияти</v>
          </cell>
        </row>
        <row r="31">
          <cell r="A31" t="str">
            <v>14921000965389607093</v>
          </cell>
          <cell r="B31" t="str">
            <v>00565</v>
          </cell>
          <cell r="C31" t="str">
            <v>ABSOLUTE BUSINESS SOLUTIONS GROUP масъулияти чекланган жамияти</v>
          </cell>
        </row>
        <row r="32">
          <cell r="A32" t="str">
            <v>14921000965402478093</v>
          </cell>
          <cell r="B32" t="str">
            <v>00565</v>
          </cell>
          <cell r="C32" t="str">
            <v>BUSINESS EKSCLUSIVE SERVICE</v>
          </cell>
        </row>
        <row r="33">
          <cell r="A33" t="str">
            <v>14921000965405429093</v>
          </cell>
          <cell r="B33" t="str">
            <v>01129</v>
          </cell>
          <cell r="C33" t="str">
            <v>Textile Trade Impexs МЧЖ</v>
          </cell>
        </row>
        <row r="34">
          <cell r="A34" t="str">
            <v>14921000965410724093</v>
          </cell>
          <cell r="B34" t="str">
            <v>00811</v>
          </cell>
          <cell r="C34" t="str">
            <v>Жумяз Бутун ф/х</v>
          </cell>
        </row>
        <row r="35">
          <cell r="A35" t="str">
            <v>14921000965415147093</v>
          </cell>
          <cell r="B35" t="str">
            <v>01066</v>
          </cell>
          <cell r="C35" t="str">
            <v>ООО "SEWING MACHINES TRADING"</v>
          </cell>
        </row>
        <row r="36">
          <cell r="A36" t="str">
            <v>14921000965415147093</v>
          </cell>
          <cell r="B36" t="str">
            <v>01066</v>
          </cell>
          <cell r="C36" t="str">
            <v>ООО "SEWING MACHINES TRADING"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  <pageSetUpPr fitToPage="1"/>
  </sheetPr>
  <dimension ref="A1:T28"/>
  <sheetViews>
    <sheetView tabSelected="1" zoomScale="85" zoomScaleNormal="85" zoomScaleSheetLayoutView="85" workbookViewId="0">
      <selection activeCell="B4" sqref="B4:B6"/>
    </sheetView>
  </sheetViews>
  <sheetFormatPr defaultRowHeight="15.75" x14ac:dyDescent="0.25"/>
  <cols>
    <col min="1" max="1" width="3.85546875" style="1" bestFit="1" customWidth="1"/>
    <col min="2" max="2" width="29.5703125" style="1" customWidth="1"/>
    <col min="3" max="4" width="21" style="1" customWidth="1"/>
    <col min="5" max="8" width="15.42578125" style="1" customWidth="1"/>
    <col min="9" max="9" width="16.85546875" style="1" customWidth="1"/>
    <col min="10" max="10" width="13.42578125" style="1" customWidth="1"/>
    <col min="11" max="12" width="0" style="1" hidden="1" customWidth="1"/>
    <col min="13" max="13" width="9.140625" style="1"/>
    <col min="14" max="14" width="11.28515625" style="1" hidden="1" customWidth="1"/>
    <col min="15" max="17" width="0" style="1" hidden="1" customWidth="1"/>
    <col min="18" max="16384" width="9.140625" style="1"/>
  </cols>
  <sheetData>
    <row r="1" spans="1:20" ht="42" customHeight="1" x14ac:dyDescent="0.25">
      <c r="A1" s="55" t="s">
        <v>62</v>
      </c>
      <c r="B1" s="55"/>
      <c r="C1" s="55"/>
      <c r="D1" s="55"/>
      <c r="E1" s="55"/>
      <c r="F1" s="55"/>
      <c r="G1" s="55"/>
      <c r="H1" s="55"/>
      <c r="I1" s="55"/>
      <c r="J1" s="23"/>
    </row>
    <row r="2" spans="1:20" ht="18" customHeight="1" x14ac:dyDescent="0.25">
      <c r="A2" s="55" t="s">
        <v>1</v>
      </c>
      <c r="B2" s="55"/>
      <c r="C2" s="55"/>
      <c r="D2" s="55"/>
      <c r="E2" s="55"/>
      <c r="F2" s="55"/>
      <c r="G2" s="55"/>
      <c r="H2" s="55"/>
      <c r="I2" s="55"/>
      <c r="J2" s="23"/>
    </row>
    <row r="3" spans="1:20" ht="20.25" customHeight="1" x14ac:dyDescent="0.25">
      <c r="A3" s="22" t="s">
        <v>68</v>
      </c>
      <c r="B3" s="22"/>
      <c r="C3" s="22"/>
      <c r="D3" s="22"/>
      <c r="G3" s="31"/>
      <c r="H3" s="58" t="s">
        <v>2</v>
      </c>
      <c r="I3" s="58"/>
      <c r="J3" s="24"/>
    </row>
    <row r="4" spans="1:20" ht="21" customHeight="1" x14ac:dyDescent="0.25">
      <c r="A4" s="52" t="s">
        <v>0</v>
      </c>
      <c r="B4" s="49" t="s">
        <v>21</v>
      </c>
      <c r="C4" s="49" t="s">
        <v>61</v>
      </c>
      <c r="D4" s="49" t="s">
        <v>63</v>
      </c>
      <c r="E4" s="59" t="s">
        <v>64</v>
      </c>
      <c r="F4" s="59"/>
      <c r="G4" s="59" t="s">
        <v>65</v>
      </c>
      <c r="H4" s="59"/>
      <c r="I4" s="56" t="s">
        <v>66</v>
      </c>
      <c r="J4" s="25"/>
    </row>
    <row r="5" spans="1:20" ht="62.25" customHeight="1" x14ac:dyDescent="0.25">
      <c r="A5" s="53"/>
      <c r="B5" s="50"/>
      <c r="C5" s="50"/>
      <c r="D5" s="50"/>
      <c r="E5" s="60"/>
      <c r="F5" s="60"/>
      <c r="G5" s="60"/>
      <c r="H5" s="60"/>
      <c r="I5" s="57"/>
      <c r="J5" s="25"/>
    </row>
    <row r="6" spans="1:20" ht="20.25" customHeight="1" x14ac:dyDescent="0.25">
      <c r="A6" s="54"/>
      <c r="B6" s="51"/>
      <c r="C6" s="36" t="s">
        <v>7</v>
      </c>
      <c r="D6" s="36" t="s">
        <v>7</v>
      </c>
      <c r="E6" s="36" t="s">
        <v>3</v>
      </c>
      <c r="F6" s="36" t="s">
        <v>7</v>
      </c>
      <c r="G6" s="36" t="s">
        <v>3</v>
      </c>
      <c r="H6" s="36" t="s">
        <v>7</v>
      </c>
      <c r="I6" s="37" t="s">
        <v>60</v>
      </c>
      <c r="J6" s="26"/>
    </row>
    <row r="7" spans="1:20" s="2" customFormat="1" ht="18" customHeight="1" x14ac:dyDescent="0.25">
      <c r="A7" s="47" t="s">
        <v>24</v>
      </c>
      <c r="B7" s="48"/>
      <c r="C7" s="42">
        <f t="shared" ref="C7:H7" si="0">SUM(C8:C20)</f>
        <v>1041000</v>
      </c>
      <c r="D7" s="42">
        <f t="shared" si="0"/>
        <v>954250.00000000012</v>
      </c>
      <c r="E7" s="42">
        <f t="shared" si="0"/>
        <v>32188</v>
      </c>
      <c r="F7" s="42">
        <f t="shared" si="0"/>
        <v>808050.85519490996</v>
      </c>
      <c r="G7" s="42">
        <f t="shared" si="0"/>
        <v>1690</v>
      </c>
      <c r="H7" s="42">
        <f t="shared" si="0"/>
        <v>42854.997498919955</v>
      </c>
      <c r="I7" s="43">
        <f>+F7/D7</f>
        <v>0.84679156949951262</v>
      </c>
      <c r="J7" s="27"/>
      <c r="T7" s="34"/>
    </row>
    <row r="8" spans="1:20" s="2" customFormat="1" ht="17.25" customHeight="1" x14ac:dyDescent="0.25">
      <c r="A8" s="38">
        <v>1</v>
      </c>
      <c r="B8" s="39" t="s">
        <v>8</v>
      </c>
      <c r="C8" s="40">
        <v>74460</v>
      </c>
      <c r="D8" s="40">
        <f>+C8/12*11</f>
        <v>68255</v>
      </c>
      <c r="E8" s="40">
        <v>1981</v>
      </c>
      <c r="F8" s="40">
        <v>55220.799988839994</v>
      </c>
      <c r="G8" s="40">
        <v>101</v>
      </c>
      <c r="H8" s="40">
        <v>2879.8499999999913</v>
      </c>
      <c r="I8" s="41">
        <f>+F8/D8</f>
        <v>0.80903670044450948</v>
      </c>
      <c r="J8" s="28"/>
      <c r="K8" s="30">
        <v>0</v>
      </c>
      <c r="L8" s="30">
        <v>0</v>
      </c>
      <c r="N8" s="29"/>
      <c r="O8" s="2" t="s">
        <v>53</v>
      </c>
    </row>
    <row r="9" spans="1:20" s="2" customFormat="1" ht="17.25" customHeight="1" x14ac:dyDescent="0.25">
      <c r="A9" s="44">
        <v>2</v>
      </c>
      <c r="B9" s="19" t="s">
        <v>15</v>
      </c>
      <c r="C9" s="18">
        <v>45619</v>
      </c>
      <c r="D9" s="40">
        <f t="shared" ref="D9:D20" si="1">+C9/12*11</f>
        <v>41817.416666666672</v>
      </c>
      <c r="E9" s="18">
        <v>1463</v>
      </c>
      <c r="F9" s="18">
        <v>34405.568062009996</v>
      </c>
      <c r="G9" s="18">
        <v>86</v>
      </c>
      <c r="H9" s="18">
        <v>1970.5981999999967</v>
      </c>
      <c r="I9" s="32">
        <f>+F9/D9</f>
        <v>0.82275689902755811</v>
      </c>
      <c r="J9" s="28"/>
      <c r="K9" s="30">
        <v>0</v>
      </c>
      <c r="L9" s="30">
        <v>0</v>
      </c>
      <c r="N9" s="29"/>
      <c r="O9" s="2" t="s">
        <v>49</v>
      </c>
    </row>
    <row r="10" spans="1:20" s="2" customFormat="1" ht="17.25" customHeight="1" x14ac:dyDescent="0.25">
      <c r="A10" s="44">
        <v>3</v>
      </c>
      <c r="B10" s="19" t="s">
        <v>9</v>
      </c>
      <c r="C10" s="18">
        <v>83170</v>
      </c>
      <c r="D10" s="40">
        <f t="shared" si="1"/>
        <v>76239.166666666657</v>
      </c>
      <c r="E10" s="18">
        <v>2404</v>
      </c>
      <c r="F10" s="18">
        <v>63780.186563399999</v>
      </c>
      <c r="G10" s="18">
        <v>164</v>
      </c>
      <c r="H10" s="18">
        <v>4186.4400000000023</v>
      </c>
      <c r="I10" s="32">
        <f t="shared" ref="I10:I20" si="2">+F10/D10</f>
        <v>0.83658032153289552</v>
      </c>
      <c r="J10" s="28"/>
      <c r="K10" s="30">
        <v>1</v>
      </c>
      <c r="L10" s="30">
        <v>33</v>
      </c>
      <c r="N10" s="29"/>
      <c r="O10" s="2" t="s">
        <v>48</v>
      </c>
    </row>
    <row r="11" spans="1:20" s="2" customFormat="1" ht="17.25" customHeight="1" x14ac:dyDescent="0.25">
      <c r="A11" s="44">
        <v>4</v>
      </c>
      <c r="B11" s="19" t="s">
        <v>10</v>
      </c>
      <c r="C11" s="18">
        <v>84200</v>
      </c>
      <c r="D11" s="40">
        <f t="shared" si="1"/>
        <v>77183.333333333343</v>
      </c>
      <c r="E11" s="18">
        <v>2659</v>
      </c>
      <c r="F11" s="18">
        <v>64214.547101919998</v>
      </c>
      <c r="G11" s="18">
        <v>137</v>
      </c>
      <c r="H11" s="18">
        <v>3304.1449998399985</v>
      </c>
      <c r="I11" s="32">
        <f t="shared" si="2"/>
        <v>0.83197426605812985</v>
      </c>
      <c r="J11" s="28"/>
      <c r="K11" s="30">
        <v>2</v>
      </c>
      <c r="L11" s="30">
        <v>63</v>
      </c>
      <c r="N11" s="29"/>
      <c r="O11" s="2" t="s">
        <v>44</v>
      </c>
    </row>
    <row r="12" spans="1:20" s="2" customFormat="1" ht="17.25" customHeight="1" x14ac:dyDescent="0.25">
      <c r="A12" s="44">
        <v>5</v>
      </c>
      <c r="B12" s="19" t="s">
        <v>11</v>
      </c>
      <c r="C12" s="18">
        <v>98943</v>
      </c>
      <c r="D12" s="40">
        <f t="shared" si="1"/>
        <v>90697.75</v>
      </c>
      <c r="E12" s="18">
        <v>3330</v>
      </c>
      <c r="F12" s="18">
        <v>76485.082845000012</v>
      </c>
      <c r="G12" s="18">
        <v>145</v>
      </c>
      <c r="H12" s="18">
        <v>3868.8240000000078</v>
      </c>
      <c r="I12" s="32">
        <f t="shared" si="2"/>
        <v>0.84329636451841428</v>
      </c>
      <c r="J12" s="28"/>
      <c r="K12" s="30">
        <v>2</v>
      </c>
      <c r="L12" s="30">
        <v>58</v>
      </c>
      <c r="N12" s="29"/>
      <c r="O12" s="2" t="s">
        <v>56</v>
      </c>
    </row>
    <row r="13" spans="1:20" s="2" customFormat="1" ht="17.25" customHeight="1" x14ac:dyDescent="0.25">
      <c r="A13" s="44">
        <v>6</v>
      </c>
      <c r="B13" s="19" t="s">
        <v>12</v>
      </c>
      <c r="C13" s="18">
        <v>110280</v>
      </c>
      <c r="D13" s="40">
        <f t="shared" si="1"/>
        <v>101090</v>
      </c>
      <c r="E13" s="18">
        <v>3394</v>
      </c>
      <c r="F13" s="18">
        <v>78587.253876910007</v>
      </c>
      <c r="G13" s="18">
        <v>199</v>
      </c>
      <c r="H13" s="18">
        <v>4524.6530990800093</v>
      </c>
      <c r="I13" s="32">
        <f t="shared" si="2"/>
        <v>0.77739889085873981</v>
      </c>
      <c r="J13" s="28"/>
      <c r="K13" s="30">
        <v>7</v>
      </c>
      <c r="L13" s="30">
        <v>171.3</v>
      </c>
      <c r="N13" s="29"/>
      <c r="O13" s="2" t="s">
        <v>51</v>
      </c>
    </row>
    <row r="14" spans="1:20" s="2" customFormat="1" ht="17.25" customHeight="1" x14ac:dyDescent="0.25">
      <c r="A14" s="44">
        <v>7</v>
      </c>
      <c r="B14" s="19" t="s">
        <v>13</v>
      </c>
      <c r="C14" s="18">
        <v>102158</v>
      </c>
      <c r="D14" s="40">
        <f t="shared" si="1"/>
        <v>93644.833333333328</v>
      </c>
      <c r="E14" s="18">
        <v>2816</v>
      </c>
      <c r="F14" s="18">
        <v>78031.756999039993</v>
      </c>
      <c r="G14" s="18">
        <v>138</v>
      </c>
      <c r="H14" s="18">
        <v>3834.3279999999941</v>
      </c>
      <c r="I14" s="32">
        <f t="shared" si="2"/>
        <v>0.83327348900587139</v>
      </c>
      <c r="J14" s="28"/>
      <c r="K14" s="30">
        <v>0</v>
      </c>
      <c r="L14" s="30">
        <v>0</v>
      </c>
      <c r="N14" s="29"/>
      <c r="O14" s="2" t="s">
        <v>52</v>
      </c>
    </row>
    <row r="15" spans="1:20" s="2" customFormat="1" ht="15.75" customHeight="1" x14ac:dyDescent="0.25">
      <c r="A15" s="44">
        <v>8</v>
      </c>
      <c r="B15" s="19" t="s">
        <v>20</v>
      </c>
      <c r="C15" s="18">
        <v>34136</v>
      </c>
      <c r="D15" s="40">
        <f t="shared" si="1"/>
        <v>31291.333333333332</v>
      </c>
      <c r="E15" s="18">
        <v>1027</v>
      </c>
      <c r="F15" s="18">
        <v>25907.670499639997</v>
      </c>
      <c r="G15" s="18">
        <v>63</v>
      </c>
      <c r="H15" s="18">
        <v>1589.8299999999981</v>
      </c>
      <c r="I15" s="32">
        <f>+F15/D15</f>
        <v>0.82795035365404679</v>
      </c>
      <c r="J15" s="28"/>
      <c r="K15" s="30">
        <v>3</v>
      </c>
      <c r="L15" s="30">
        <v>129.5</v>
      </c>
      <c r="N15" s="29"/>
      <c r="O15" s="2" t="s">
        <v>54</v>
      </c>
    </row>
    <row r="16" spans="1:20" s="2" customFormat="1" ht="17.25" customHeight="1" x14ac:dyDescent="0.25">
      <c r="A16" s="44">
        <v>9</v>
      </c>
      <c r="B16" s="17" t="s">
        <v>14</v>
      </c>
      <c r="C16" s="18">
        <v>86512</v>
      </c>
      <c r="D16" s="40">
        <f t="shared" si="1"/>
        <v>79302.666666666657</v>
      </c>
      <c r="E16" s="18">
        <v>2750</v>
      </c>
      <c r="F16" s="18">
        <v>72146.911195429988</v>
      </c>
      <c r="G16" s="18">
        <v>185</v>
      </c>
      <c r="H16" s="18">
        <v>4479.7291999999725</v>
      </c>
      <c r="I16" s="32">
        <f t="shared" si="2"/>
        <v>0.90976652145489012</v>
      </c>
      <c r="J16" s="28"/>
      <c r="K16" s="30">
        <v>2</v>
      </c>
      <c r="L16" s="30">
        <v>60</v>
      </c>
      <c r="N16" s="29"/>
      <c r="O16" s="2" t="s">
        <v>45</v>
      </c>
    </row>
    <row r="17" spans="1:15" s="2" customFormat="1" ht="17.25" customHeight="1" x14ac:dyDescent="0.25">
      <c r="A17" s="44">
        <v>10</v>
      </c>
      <c r="B17" s="19" t="s">
        <v>16</v>
      </c>
      <c r="C17" s="18">
        <v>61067</v>
      </c>
      <c r="D17" s="40">
        <f t="shared" si="1"/>
        <v>55978.083333333336</v>
      </c>
      <c r="E17" s="18">
        <v>1902</v>
      </c>
      <c r="F17" s="18">
        <v>48424.702966969984</v>
      </c>
      <c r="G17" s="18">
        <v>125</v>
      </c>
      <c r="H17" s="18">
        <v>3433.4499999999898</v>
      </c>
      <c r="I17" s="32">
        <f t="shared" si="2"/>
        <v>0.86506539851703834</v>
      </c>
      <c r="J17" s="28"/>
      <c r="K17" s="30">
        <v>1</v>
      </c>
      <c r="L17" s="30">
        <v>24.9</v>
      </c>
      <c r="N17" s="29"/>
      <c r="O17" s="2" t="s">
        <v>55</v>
      </c>
    </row>
    <row r="18" spans="1:15" s="2" customFormat="1" ht="17.25" customHeight="1" x14ac:dyDescent="0.25">
      <c r="A18" s="44">
        <v>11</v>
      </c>
      <c r="B18" s="19" t="s">
        <v>17</v>
      </c>
      <c r="C18" s="18">
        <v>98606</v>
      </c>
      <c r="D18" s="40">
        <f t="shared" si="1"/>
        <v>90388.833333333328</v>
      </c>
      <c r="E18" s="18">
        <v>3030</v>
      </c>
      <c r="F18" s="18">
        <v>71623.589357000004</v>
      </c>
      <c r="G18" s="18">
        <v>116</v>
      </c>
      <c r="H18" s="18">
        <v>2955.6499999999942</v>
      </c>
      <c r="I18" s="32">
        <f t="shared" si="2"/>
        <v>0.79239422299952256</v>
      </c>
      <c r="J18" s="28"/>
      <c r="K18" s="30">
        <v>10</v>
      </c>
      <c r="L18" s="30">
        <v>363.25</v>
      </c>
      <c r="N18" s="29"/>
      <c r="O18" s="2" t="s">
        <v>50</v>
      </c>
    </row>
    <row r="19" spans="1:15" s="2" customFormat="1" ht="17.25" customHeight="1" x14ac:dyDescent="0.25">
      <c r="A19" s="44">
        <v>12</v>
      </c>
      <c r="B19" s="19" t="s">
        <v>18</v>
      </c>
      <c r="C19" s="18">
        <v>86966</v>
      </c>
      <c r="D19" s="40">
        <f t="shared" si="1"/>
        <v>79718.833333333343</v>
      </c>
      <c r="E19" s="18">
        <v>2812</v>
      </c>
      <c r="F19" s="18">
        <v>70887.214738749986</v>
      </c>
      <c r="G19" s="18">
        <v>110</v>
      </c>
      <c r="H19" s="18">
        <v>2707.6000000000058</v>
      </c>
      <c r="I19" s="32">
        <f t="shared" si="2"/>
        <v>0.88921540587962244</v>
      </c>
      <c r="J19" s="28"/>
      <c r="K19" s="30">
        <v>0</v>
      </c>
      <c r="L19" s="30">
        <v>0</v>
      </c>
      <c r="N19" s="29"/>
      <c r="O19" s="2" t="s">
        <v>46</v>
      </c>
    </row>
    <row r="20" spans="1:15" s="2" customFormat="1" ht="17.25" customHeight="1" x14ac:dyDescent="0.25">
      <c r="A20" s="45">
        <v>13</v>
      </c>
      <c r="B20" s="20" t="s">
        <v>19</v>
      </c>
      <c r="C20" s="21">
        <v>74883</v>
      </c>
      <c r="D20" s="46">
        <f t="shared" si="1"/>
        <v>68642.75</v>
      </c>
      <c r="E20" s="21">
        <v>2620</v>
      </c>
      <c r="F20" s="21">
        <v>68335.570999999996</v>
      </c>
      <c r="G20" s="21">
        <v>121</v>
      </c>
      <c r="H20" s="21">
        <v>3119.8999999999942</v>
      </c>
      <c r="I20" s="33">
        <f t="shared" si="2"/>
        <v>0.99552496075696262</v>
      </c>
      <c r="J20" s="28"/>
      <c r="K20" s="30">
        <v>7</v>
      </c>
      <c r="L20" s="30">
        <v>422.55</v>
      </c>
      <c r="N20" s="29"/>
      <c r="O20" s="2" t="s">
        <v>47</v>
      </c>
    </row>
    <row r="22" spans="1:15" ht="20.25" customHeight="1" x14ac:dyDescent="0.25">
      <c r="A22" s="52" t="s">
        <v>0</v>
      </c>
      <c r="B22" s="49" t="s">
        <v>22</v>
      </c>
      <c r="C22" s="49" t="s">
        <v>61</v>
      </c>
      <c r="D22" s="49" t="s">
        <v>63</v>
      </c>
      <c r="E22" s="59" t="s">
        <v>64</v>
      </c>
      <c r="F22" s="59"/>
      <c r="G22" s="59" t="s">
        <v>65</v>
      </c>
      <c r="H22" s="59"/>
      <c r="I22" s="56" t="s">
        <v>66</v>
      </c>
      <c r="J22" s="25"/>
    </row>
    <row r="23" spans="1:15" ht="62.25" customHeight="1" x14ac:dyDescent="0.25">
      <c r="A23" s="53"/>
      <c r="B23" s="50"/>
      <c r="C23" s="50"/>
      <c r="D23" s="50"/>
      <c r="E23" s="60"/>
      <c r="F23" s="60"/>
      <c r="G23" s="60"/>
      <c r="H23" s="60"/>
      <c r="I23" s="57"/>
      <c r="J23" s="25"/>
    </row>
    <row r="24" spans="1:15" ht="22.5" customHeight="1" x14ac:dyDescent="0.25">
      <c r="A24" s="54"/>
      <c r="B24" s="51"/>
      <c r="C24" s="36" t="s">
        <v>7</v>
      </c>
      <c r="D24" s="36" t="s">
        <v>7</v>
      </c>
      <c r="E24" s="36" t="s">
        <v>3</v>
      </c>
      <c r="F24" s="36" t="s">
        <v>7</v>
      </c>
      <c r="G24" s="36" t="s">
        <v>3</v>
      </c>
      <c r="H24" s="36" t="s">
        <v>7</v>
      </c>
      <c r="I24" s="37" t="s">
        <v>60</v>
      </c>
      <c r="J24" s="26"/>
    </row>
    <row r="25" spans="1:15" s="2" customFormat="1" ht="19.5" customHeight="1" x14ac:dyDescent="0.25">
      <c r="A25" s="47" t="s">
        <v>24</v>
      </c>
      <c r="B25" s="48"/>
      <c r="C25" s="42">
        <f t="shared" ref="C25:H25" si="3">SUM(C26:C28)</f>
        <v>1041000</v>
      </c>
      <c r="D25" s="42">
        <f t="shared" si="3"/>
        <v>954250</v>
      </c>
      <c r="E25" s="42">
        <f t="shared" si="3"/>
        <v>32188</v>
      </c>
      <c r="F25" s="42">
        <f t="shared" si="3"/>
        <v>808050.85519490996</v>
      </c>
      <c r="G25" s="42">
        <f t="shared" si="3"/>
        <v>1690</v>
      </c>
      <c r="H25" s="42">
        <f t="shared" si="3"/>
        <v>42854.997498920027</v>
      </c>
      <c r="I25" s="43">
        <f>+F25/D25</f>
        <v>0.84679156949951262</v>
      </c>
      <c r="J25" s="27"/>
    </row>
    <row r="26" spans="1:15" s="2" customFormat="1" ht="18" customHeight="1" x14ac:dyDescent="0.25">
      <c r="A26" s="38">
        <v>1</v>
      </c>
      <c r="B26" s="39" t="s">
        <v>5</v>
      </c>
      <c r="C26" s="40">
        <v>415083</v>
      </c>
      <c r="D26" s="40">
        <f t="shared" ref="D26:D28" si="4">+C26/12*11</f>
        <v>380492.75</v>
      </c>
      <c r="E26" s="40">
        <v>12360</v>
      </c>
      <c r="F26" s="40">
        <v>322445.77650976001</v>
      </c>
      <c r="G26" s="40">
        <v>645</v>
      </c>
      <c r="H26" s="40">
        <v>17611.128000000026</v>
      </c>
      <c r="I26" s="41">
        <f t="shared" ref="I26:I28" si="5">+F26/D26</f>
        <v>0.84744262935301662</v>
      </c>
      <c r="J26" s="28"/>
      <c r="K26" s="30">
        <v>14</v>
      </c>
      <c r="L26" s="30">
        <v>865.3</v>
      </c>
      <c r="N26" s="29"/>
      <c r="O26" s="2" t="s">
        <v>57</v>
      </c>
    </row>
    <row r="27" spans="1:15" s="2" customFormat="1" ht="18" customHeight="1" x14ac:dyDescent="0.25">
      <c r="A27" s="44">
        <v>2</v>
      </c>
      <c r="B27" s="19" t="s">
        <v>4</v>
      </c>
      <c r="C27" s="18">
        <v>453719</v>
      </c>
      <c r="D27" s="40">
        <f t="shared" si="4"/>
        <v>415909.08333333331</v>
      </c>
      <c r="E27" s="18">
        <v>14433</v>
      </c>
      <c r="F27" s="18">
        <v>353803.49946358002</v>
      </c>
      <c r="G27" s="18">
        <v>691</v>
      </c>
      <c r="H27" s="18">
        <v>17157.525399840029</v>
      </c>
      <c r="I27" s="32">
        <f>+F27/D27</f>
        <v>0.85067509617245285</v>
      </c>
      <c r="J27" s="28"/>
      <c r="K27" s="30">
        <v>19</v>
      </c>
      <c r="L27" s="30">
        <v>402.3</v>
      </c>
      <c r="N27" s="29"/>
      <c r="O27" s="2" t="s">
        <v>59</v>
      </c>
    </row>
    <row r="28" spans="1:15" s="2" customFormat="1" ht="18" customHeight="1" x14ac:dyDescent="0.25">
      <c r="A28" s="45">
        <v>3</v>
      </c>
      <c r="B28" s="20" t="s">
        <v>6</v>
      </c>
      <c r="C28" s="21">
        <v>172198</v>
      </c>
      <c r="D28" s="46">
        <f t="shared" si="4"/>
        <v>157848.16666666669</v>
      </c>
      <c r="E28" s="21">
        <v>5395</v>
      </c>
      <c r="F28" s="21">
        <v>131801.57922156996</v>
      </c>
      <c r="G28" s="21">
        <v>354</v>
      </c>
      <c r="H28" s="21">
        <v>8086.3440990799718</v>
      </c>
      <c r="I28" s="33">
        <f t="shared" si="5"/>
        <v>0.83498961061676324</v>
      </c>
      <c r="J28" s="28"/>
      <c r="K28" s="30">
        <v>2</v>
      </c>
      <c r="L28" s="30">
        <v>57.9</v>
      </c>
      <c r="N28" s="29"/>
      <c r="O28" s="2" t="s">
        <v>58</v>
      </c>
    </row>
  </sheetData>
  <mergeCells count="19">
    <mergeCell ref="A1:I1"/>
    <mergeCell ref="A2:I2"/>
    <mergeCell ref="C4:C5"/>
    <mergeCell ref="C22:C23"/>
    <mergeCell ref="I4:I5"/>
    <mergeCell ref="I22:I23"/>
    <mergeCell ref="H3:I3"/>
    <mergeCell ref="E4:F5"/>
    <mergeCell ref="E22:F23"/>
    <mergeCell ref="G22:H23"/>
    <mergeCell ref="G4:H5"/>
    <mergeCell ref="D4:D5"/>
    <mergeCell ref="D22:D23"/>
    <mergeCell ref="A25:B25"/>
    <mergeCell ref="B4:B6"/>
    <mergeCell ref="A4:A6"/>
    <mergeCell ref="A7:B7"/>
    <mergeCell ref="B22:B24"/>
    <mergeCell ref="A22:A24"/>
  </mergeCells>
  <conditionalFormatting sqref="J7:J16 I8:I16 I17:J20 I15:J15 J25:J28 E26 C27:E28 F26:F28 I26:I28 C8:F20 D26:D28">
    <cfRule type="cellIs" dxfId="59" priority="266" operator="equal">
      <formula>0</formula>
    </cfRule>
  </conditionalFormatting>
  <conditionalFormatting sqref="E7:F7">
    <cfRule type="cellIs" dxfId="58" priority="232" operator="equal">
      <formula>0</formula>
    </cfRule>
  </conditionalFormatting>
  <conditionalFormatting sqref="G7:I7">
    <cfRule type="cellIs" dxfId="57" priority="216" operator="equal">
      <formula>0</formula>
    </cfRule>
  </conditionalFormatting>
  <conditionalFormatting sqref="G8:G9">
    <cfRule type="cellIs" dxfId="56" priority="212" operator="equal">
      <formula>0</formula>
    </cfRule>
  </conditionalFormatting>
  <conditionalFormatting sqref="E25">
    <cfRule type="cellIs" dxfId="55" priority="136" operator="equal">
      <formula>0</formula>
    </cfRule>
  </conditionalFormatting>
  <conditionalFormatting sqref="F25">
    <cfRule type="cellIs" dxfId="54" priority="137" operator="equal">
      <formula>0</formula>
    </cfRule>
  </conditionalFormatting>
  <conditionalFormatting sqref="H25">
    <cfRule type="cellIs" dxfId="53" priority="133" operator="equal">
      <formula>0</formula>
    </cfRule>
  </conditionalFormatting>
  <conditionalFormatting sqref="G25">
    <cfRule type="cellIs" dxfId="52" priority="132" operator="equal">
      <formula>0</formula>
    </cfRule>
  </conditionalFormatting>
  <conditionalFormatting sqref="H8:I9">
    <cfRule type="cellIs" dxfId="51" priority="58" operator="equal">
      <formula>0</formula>
    </cfRule>
  </conditionalFormatting>
  <conditionalFormatting sqref="G10">
    <cfRule type="cellIs" dxfId="50" priority="57" operator="equal">
      <formula>0</formula>
    </cfRule>
  </conditionalFormatting>
  <conditionalFormatting sqref="H10">
    <cfRule type="cellIs" dxfId="49" priority="56" operator="equal">
      <formula>0</formula>
    </cfRule>
  </conditionalFormatting>
  <conditionalFormatting sqref="G11">
    <cfRule type="cellIs" dxfId="48" priority="55" operator="equal">
      <formula>0</formula>
    </cfRule>
  </conditionalFormatting>
  <conditionalFormatting sqref="H11">
    <cfRule type="cellIs" dxfId="47" priority="54" operator="equal">
      <formula>0</formula>
    </cfRule>
  </conditionalFormatting>
  <conditionalFormatting sqref="G12">
    <cfRule type="cellIs" dxfId="46" priority="53" operator="equal">
      <formula>0</formula>
    </cfRule>
  </conditionalFormatting>
  <conditionalFormatting sqref="H12">
    <cfRule type="cellIs" dxfId="45" priority="52" operator="equal">
      <formula>0</formula>
    </cfRule>
  </conditionalFormatting>
  <conditionalFormatting sqref="G13">
    <cfRule type="cellIs" dxfId="44" priority="51" operator="equal">
      <formula>0</formula>
    </cfRule>
  </conditionalFormatting>
  <conditionalFormatting sqref="H13">
    <cfRule type="cellIs" dxfId="43" priority="50" operator="equal">
      <formula>0</formula>
    </cfRule>
  </conditionalFormatting>
  <conditionalFormatting sqref="G14:G15">
    <cfRule type="cellIs" dxfId="42" priority="49" operator="equal">
      <formula>0</formula>
    </cfRule>
  </conditionalFormatting>
  <conditionalFormatting sqref="H14:H15">
    <cfRule type="cellIs" dxfId="41" priority="48" operator="equal">
      <formula>0</formula>
    </cfRule>
  </conditionalFormatting>
  <conditionalFormatting sqref="G16">
    <cfRule type="cellIs" dxfId="40" priority="47" operator="equal">
      <formula>0</formula>
    </cfRule>
  </conditionalFormatting>
  <conditionalFormatting sqref="H16">
    <cfRule type="cellIs" dxfId="39" priority="46" operator="equal">
      <formula>0</formula>
    </cfRule>
  </conditionalFormatting>
  <conditionalFormatting sqref="G9">
    <cfRule type="cellIs" dxfId="38" priority="45" operator="equal">
      <formula>0</formula>
    </cfRule>
  </conditionalFormatting>
  <conditionalFormatting sqref="H9">
    <cfRule type="cellIs" dxfId="37" priority="44" operator="equal">
      <formula>0</formula>
    </cfRule>
  </conditionalFormatting>
  <conditionalFormatting sqref="G17">
    <cfRule type="cellIs" dxfId="36" priority="43" operator="equal">
      <formula>0</formula>
    </cfRule>
  </conditionalFormatting>
  <conditionalFormatting sqref="H17">
    <cfRule type="cellIs" dxfId="35" priority="42" operator="equal">
      <formula>0</formula>
    </cfRule>
  </conditionalFormatting>
  <conditionalFormatting sqref="G18">
    <cfRule type="cellIs" dxfId="34" priority="41" operator="equal">
      <formula>0</formula>
    </cfRule>
  </conditionalFormatting>
  <conditionalFormatting sqref="H18">
    <cfRule type="cellIs" dxfId="33" priority="40" operator="equal">
      <formula>0</formula>
    </cfRule>
  </conditionalFormatting>
  <conditionalFormatting sqref="G19">
    <cfRule type="cellIs" dxfId="32" priority="39" operator="equal">
      <formula>0</formula>
    </cfRule>
  </conditionalFormatting>
  <conditionalFormatting sqref="H19">
    <cfRule type="cellIs" dxfId="31" priority="38" operator="equal">
      <formula>0</formula>
    </cfRule>
  </conditionalFormatting>
  <conditionalFormatting sqref="G20">
    <cfRule type="cellIs" dxfId="30" priority="37" operator="equal">
      <formula>0</formula>
    </cfRule>
  </conditionalFormatting>
  <conditionalFormatting sqref="H20">
    <cfRule type="cellIs" dxfId="29" priority="36" operator="equal">
      <formula>0</formula>
    </cfRule>
  </conditionalFormatting>
  <conditionalFormatting sqref="G15">
    <cfRule type="cellIs" dxfId="28" priority="35" operator="equal">
      <formula>0</formula>
    </cfRule>
  </conditionalFormatting>
  <conditionalFormatting sqref="H15">
    <cfRule type="cellIs" dxfId="27" priority="34" operator="equal">
      <formula>0</formula>
    </cfRule>
  </conditionalFormatting>
  <conditionalFormatting sqref="G26:G27">
    <cfRule type="cellIs" dxfId="26" priority="33" operator="equal">
      <formula>0</formula>
    </cfRule>
  </conditionalFormatting>
  <conditionalFormatting sqref="H26:H27">
    <cfRule type="cellIs" dxfId="25" priority="32" operator="equal">
      <formula>0</formula>
    </cfRule>
  </conditionalFormatting>
  <conditionalFormatting sqref="G28">
    <cfRule type="cellIs" dxfId="24" priority="31" operator="equal">
      <formula>0</formula>
    </cfRule>
  </conditionalFormatting>
  <conditionalFormatting sqref="H28">
    <cfRule type="cellIs" dxfId="23" priority="30" operator="equal">
      <formula>0</formula>
    </cfRule>
  </conditionalFormatting>
  <conditionalFormatting sqref="G27">
    <cfRule type="cellIs" dxfId="22" priority="29" operator="equal">
      <formula>0</formula>
    </cfRule>
  </conditionalFormatting>
  <conditionalFormatting sqref="H27">
    <cfRule type="cellIs" dxfId="21" priority="28" operator="equal">
      <formula>0</formula>
    </cfRule>
  </conditionalFormatting>
  <conditionalFormatting sqref="C7:D7">
    <cfRule type="cellIs" dxfId="20" priority="27" operator="equal">
      <formula>0</formula>
    </cfRule>
  </conditionalFormatting>
  <conditionalFormatting sqref="C25:D25">
    <cfRule type="cellIs" dxfId="19" priority="26" operator="equal">
      <formula>0</formula>
    </cfRule>
  </conditionalFormatting>
  <conditionalFormatting sqref="C26:C27">
    <cfRule type="cellIs" dxfId="18" priority="24" operator="equal">
      <formula>0</formula>
    </cfRule>
  </conditionalFormatting>
  <conditionalFormatting sqref="I10">
    <cfRule type="cellIs" dxfId="17" priority="23" operator="equal">
      <formula>0</formula>
    </cfRule>
  </conditionalFormatting>
  <conditionalFormatting sqref="I11">
    <cfRule type="cellIs" dxfId="16" priority="22" operator="equal">
      <formula>0</formula>
    </cfRule>
  </conditionalFormatting>
  <conditionalFormatting sqref="I12">
    <cfRule type="cellIs" dxfId="15" priority="21" operator="equal">
      <formula>0</formula>
    </cfRule>
  </conditionalFormatting>
  <conditionalFormatting sqref="I13">
    <cfRule type="cellIs" dxfId="14" priority="20" operator="equal">
      <formula>0</formula>
    </cfRule>
  </conditionalFormatting>
  <conditionalFormatting sqref="I14:I15">
    <cfRule type="cellIs" dxfId="13" priority="19" operator="equal">
      <formula>0</formula>
    </cfRule>
  </conditionalFormatting>
  <conditionalFormatting sqref="I16">
    <cfRule type="cellIs" dxfId="12" priority="18" operator="equal">
      <formula>0</formula>
    </cfRule>
  </conditionalFormatting>
  <conditionalFormatting sqref="I9">
    <cfRule type="cellIs" dxfId="11" priority="17" operator="equal">
      <formula>0</formula>
    </cfRule>
  </conditionalFormatting>
  <conditionalFormatting sqref="I17">
    <cfRule type="cellIs" dxfId="10" priority="16" operator="equal">
      <formula>0</formula>
    </cfRule>
  </conditionalFormatting>
  <conditionalFormatting sqref="I18">
    <cfRule type="cellIs" dxfId="9" priority="15" operator="equal">
      <formula>0</formula>
    </cfRule>
  </conditionalFormatting>
  <conditionalFormatting sqref="I19">
    <cfRule type="cellIs" dxfId="8" priority="14" operator="equal">
      <formula>0</formula>
    </cfRule>
  </conditionalFormatting>
  <conditionalFormatting sqref="I20">
    <cfRule type="cellIs" dxfId="7" priority="13" operator="equal">
      <formula>0</formula>
    </cfRule>
  </conditionalFormatting>
  <conditionalFormatting sqref="I15">
    <cfRule type="cellIs" dxfId="6" priority="12" operator="equal">
      <formula>0</formula>
    </cfRule>
  </conditionalFormatting>
  <conditionalFormatting sqref="I28">
    <cfRule type="cellIs" dxfId="5" priority="8" operator="equal">
      <formula>0</formula>
    </cfRule>
  </conditionalFormatting>
  <conditionalFormatting sqref="I27">
    <cfRule type="cellIs" dxfId="4" priority="7" operator="equal">
      <formula>0</formula>
    </cfRule>
  </conditionalFormatting>
  <conditionalFormatting sqref="I25">
    <cfRule type="cellIs" dxfId="3" priority="3" operator="equal">
      <formula>0</formula>
    </cfRule>
  </conditionalFormatting>
  <printOptions horizontalCentered="1"/>
  <pageMargins left="0" right="0" top="0.19685039370078741" bottom="0" header="0" footer="0"/>
  <pageSetup paperSize="9"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07C704-9454-419D-A618-97EDB37454CA}">
  <sheetPr>
    <pageSetUpPr fitToPage="1"/>
  </sheetPr>
  <dimension ref="A1:AD33"/>
  <sheetViews>
    <sheetView showZeros="0" view="pageBreakPreview" zoomScale="60" zoomScaleNormal="85" workbookViewId="0">
      <selection activeCell="B5" sqref="B5:B8"/>
    </sheetView>
  </sheetViews>
  <sheetFormatPr defaultRowHeight="15.75" x14ac:dyDescent="0.25"/>
  <cols>
    <col min="1" max="1" width="4.140625" style="1" customWidth="1"/>
    <col min="2" max="2" width="22.7109375" style="1" customWidth="1"/>
    <col min="3" max="3" width="10.7109375" style="3" hidden="1" customWidth="1"/>
    <col min="4" max="4" width="8" style="1" customWidth="1"/>
    <col min="5" max="5" width="11.7109375" style="1" customWidth="1"/>
    <col min="6" max="6" width="8.5703125" style="1" customWidth="1"/>
    <col min="7" max="7" width="10.28515625" style="1" customWidth="1"/>
    <col min="8" max="8" width="8.42578125" style="1" customWidth="1"/>
    <col min="9" max="9" width="10" style="1" customWidth="1"/>
    <col min="10" max="10" width="9.140625" style="1" customWidth="1"/>
    <col min="11" max="11" width="11" style="1" customWidth="1"/>
    <col min="12" max="12" width="6.7109375" style="1" customWidth="1"/>
    <col min="13" max="13" width="9.7109375" style="1" customWidth="1"/>
    <col min="14" max="14" width="6.7109375" style="1" customWidth="1"/>
    <col min="15" max="15" width="9.7109375" style="1" customWidth="1"/>
    <col min="16" max="16" width="6.7109375" style="1" customWidth="1"/>
    <col min="17" max="17" width="9.7109375" style="1" customWidth="1"/>
    <col min="18" max="18" width="6.7109375" style="1" customWidth="1"/>
    <col min="19" max="19" width="9.7109375" style="1" customWidth="1"/>
    <col min="20" max="20" width="6.7109375" style="1" customWidth="1"/>
    <col min="21" max="21" width="9.7109375" style="1" customWidth="1"/>
    <col min="22" max="22" width="6.7109375" style="1" customWidth="1"/>
    <col min="23" max="23" width="9.7109375" style="1" customWidth="1"/>
    <col min="24" max="24" width="7.85546875" style="1" customWidth="1"/>
    <col min="25" max="25" width="11.140625" style="1" customWidth="1"/>
    <col min="26" max="26" width="6.7109375" style="1" customWidth="1"/>
    <col min="27" max="27" width="9.7109375" style="1" customWidth="1"/>
    <col min="28" max="28" width="6.7109375" style="1" customWidth="1"/>
    <col min="29" max="29" width="9.7109375" style="1" customWidth="1"/>
    <col min="30" max="30" width="10.7109375" style="3" hidden="1" customWidth="1"/>
    <col min="31" max="16384" width="9.140625" style="1"/>
  </cols>
  <sheetData>
    <row r="1" spans="1:30" ht="20.25" x14ac:dyDescent="0.25">
      <c r="A1" s="61" t="s">
        <v>25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</row>
    <row r="2" spans="1:30" ht="20.25" x14ac:dyDescent="0.25">
      <c r="A2" s="61" t="s">
        <v>67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</row>
    <row r="3" spans="1:30" ht="20.25" x14ac:dyDescent="0.25">
      <c r="A3" s="61" t="s">
        <v>1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  <c r="AA3" s="61"/>
      <c r="AB3" s="61"/>
      <c r="AC3" s="61"/>
      <c r="AD3" s="61"/>
    </row>
    <row r="4" spans="1:30" x14ac:dyDescent="0.25">
      <c r="A4" s="4"/>
      <c r="B4" s="4"/>
      <c r="C4" s="5"/>
      <c r="D4" s="4"/>
      <c r="E4" s="4"/>
      <c r="P4" s="6"/>
      <c r="Q4" s="6"/>
      <c r="R4" s="6"/>
      <c r="S4" s="6"/>
      <c r="T4" s="6"/>
      <c r="U4" s="6"/>
      <c r="V4" s="6"/>
      <c r="W4" s="6"/>
      <c r="X4" s="62"/>
      <c r="Y4" s="62"/>
      <c r="Z4" s="62"/>
      <c r="AA4" s="62"/>
      <c r="AB4" s="62" t="s">
        <v>2</v>
      </c>
      <c r="AC4" s="62"/>
      <c r="AD4" s="5"/>
    </row>
    <row r="5" spans="1:30" ht="18.75" customHeight="1" x14ac:dyDescent="0.25">
      <c r="A5" s="63" t="s">
        <v>0</v>
      </c>
      <c r="B5" s="65" t="s">
        <v>21</v>
      </c>
      <c r="C5" s="63" t="s">
        <v>26</v>
      </c>
      <c r="D5" s="63" t="s">
        <v>23</v>
      </c>
      <c r="E5" s="63"/>
      <c r="F5" s="63" t="s">
        <v>27</v>
      </c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  <c r="W5" s="63"/>
      <c r="X5" s="63"/>
      <c r="Y5" s="63"/>
      <c r="Z5" s="63"/>
      <c r="AA5" s="63"/>
      <c r="AB5" s="63"/>
      <c r="AC5" s="63"/>
      <c r="AD5" s="63" t="s">
        <v>28</v>
      </c>
    </row>
    <row r="6" spans="1:30" ht="18.75" customHeight="1" x14ac:dyDescent="0.25">
      <c r="A6" s="63"/>
      <c r="B6" s="65"/>
      <c r="C6" s="63"/>
      <c r="D6" s="63"/>
      <c r="E6" s="63"/>
      <c r="F6" s="63" t="s">
        <v>29</v>
      </c>
      <c r="G6" s="63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 t="s">
        <v>30</v>
      </c>
      <c r="U6" s="63"/>
      <c r="V6" s="63" t="s">
        <v>31</v>
      </c>
      <c r="W6" s="63"/>
      <c r="X6" s="63" t="s">
        <v>32</v>
      </c>
      <c r="Y6" s="63"/>
      <c r="Z6" s="63" t="s">
        <v>33</v>
      </c>
      <c r="AA6" s="63"/>
      <c r="AB6" s="63" t="s">
        <v>34</v>
      </c>
      <c r="AC6" s="63"/>
      <c r="AD6" s="63"/>
    </row>
    <row r="7" spans="1:30" ht="31.5" customHeight="1" x14ac:dyDescent="0.25">
      <c r="A7" s="63"/>
      <c r="B7" s="65"/>
      <c r="C7" s="63"/>
      <c r="D7" s="63"/>
      <c r="E7" s="63"/>
      <c r="F7" s="63" t="s">
        <v>35</v>
      </c>
      <c r="G7" s="63"/>
      <c r="H7" s="63" t="s">
        <v>36</v>
      </c>
      <c r="I7" s="63"/>
      <c r="J7" s="63" t="s">
        <v>37</v>
      </c>
      <c r="K7" s="63"/>
      <c r="L7" s="63" t="s">
        <v>38</v>
      </c>
      <c r="M7" s="63"/>
      <c r="N7" s="63" t="s">
        <v>39</v>
      </c>
      <c r="O7" s="63"/>
      <c r="P7" s="63" t="s">
        <v>40</v>
      </c>
      <c r="Q7" s="63"/>
      <c r="R7" s="63" t="s">
        <v>41</v>
      </c>
      <c r="S7" s="63"/>
      <c r="T7" s="63"/>
      <c r="U7" s="63"/>
      <c r="V7" s="63"/>
      <c r="W7" s="63"/>
      <c r="X7" s="63"/>
      <c r="Y7" s="63"/>
      <c r="Z7" s="63"/>
      <c r="AA7" s="63"/>
      <c r="AB7" s="63"/>
      <c r="AC7" s="63"/>
      <c r="AD7" s="63"/>
    </row>
    <row r="8" spans="1:30" ht="18.75" customHeight="1" x14ac:dyDescent="0.25">
      <c r="A8" s="63"/>
      <c r="B8" s="65"/>
      <c r="C8" s="63"/>
      <c r="D8" s="35" t="s">
        <v>3</v>
      </c>
      <c r="E8" s="35" t="s">
        <v>7</v>
      </c>
      <c r="F8" s="35" t="s">
        <v>3</v>
      </c>
      <c r="G8" s="35" t="s">
        <v>7</v>
      </c>
      <c r="H8" s="35" t="s">
        <v>3</v>
      </c>
      <c r="I8" s="35" t="s">
        <v>7</v>
      </c>
      <c r="J8" s="35" t="s">
        <v>3</v>
      </c>
      <c r="K8" s="35" t="s">
        <v>7</v>
      </c>
      <c r="L8" s="35" t="s">
        <v>3</v>
      </c>
      <c r="M8" s="35" t="s">
        <v>7</v>
      </c>
      <c r="N8" s="35" t="s">
        <v>3</v>
      </c>
      <c r="O8" s="35" t="s">
        <v>7</v>
      </c>
      <c r="P8" s="35" t="s">
        <v>3</v>
      </c>
      <c r="Q8" s="35" t="s">
        <v>7</v>
      </c>
      <c r="R8" s="35" t="s">
        <v>3</v>
      </c>
      <c r="S8" s="35" t="s">
        <v>7</v>
      </c>
      <c r="T8" s="35" t="s">
        <v>3</v>
      </c>
      <c r="U8" s="35" t="s">
        <v>7</v>
      </c>
      <c r="V8" s="35" t="s">
        <v>3</v>
      </c>
      <c r="W8" s="35" t="s">
        <v>7</v>
      </c>
      <c r="X8" s="35" t="s">
        <v>3</v>
      </c>
      <c r="Y8" s="35" t="s">
        <v>7</v>
      </c>
      <c r="Z8" s="35" t="s">
        <v>3</v>
      </c>
      <c r="AA8" s="35" t="s">
        <v>7</v>
      </c>
      <c r="AB8" s="35" t="s">
        <v>3</v>
      </c>
      <c r="AC8" s="35" t="s">
        <v>7</v>
      </c>
      <c r="AD8" s="63"/>
    </row>
    <row r="9" spans="1:30" s="11" customFormat="1" ht="23.25" customHeight="1" x14ac:dyDescent="0.25">
      <c r="A9" s="7">
        <v>1</v>
      </c>
      <c r="B9" s="8" t="s">
        <v>8</v>
      </c>
      <c r="C9" s="9" t="e">
        <v>#REF!</v>
      </c>
      <c r="D9" s="9">
        <v>1981</v>
      </c>
      <c r="E9" s="9">
        <v>55220.799988839994</v>
      </c>
      <c r="F9" s="9">
        <v>2</v>
      </c>
      <c r="G9" s="10">
        <v>52.8</v>
      </c>
      <c r="H9" s="9">
        <v>1</v>
      </c>
      <c r="I9" s="10">
        <v>5</v>
      </c>
      <c r="J9" s="9">
        <v>33</v>
      </c>
      <c r="K9" s="10">
        <v>783.98799899999995</v>
      </c>
      <c r="L9" s="9">
        <v>22</v>
      </c>
      <c r="M9" s="10">
        <v>706.3</v>
      </c>
      <c r="N9" s="9">
        <v>0</v>
      </c>
      <c r="O9" s="10">
        <v>0</v>
      </c>
      <c r="P9" s="9">
        <v>7</v>
      </c>
      <c r="Q9" s="10">
        <v>229.9973</v>
      </c>
      <c r="R9" s="9">
        <v>2</v>
      </c>
      <c r="S9" s="10">
        <v>44.9</v>
      </c>
      <c r="T9" s="9">
        <v>341</v>
      </c>
      <c r="U9" s="10">
        <v>7791.8340000000007</v>
      </c>
      <c r="V9" s="9">
        <v>3</v>
      </c>
      <c r="W9" s="10">
        <v>87</v>
      </c>
      <c r="X9" s="9">
        <v>1500</v>
      </c>
      <c r="Y9" s="10">
        <v>42534.551689839995</v>
      </c>
      <c r="Z9" s="9">
        <v>70</v>
      </c>
      <c r="AA9" s="10">
        <v>2984.4290000000001</v>
      </c>
      <c r="AB9" s="9">
        <v>0</v>
      </c>
      <c r="AC9" s="10">
        <v>0</v>
      </c>
      <c r="AD9" s="9">
        <v>1975</v>
      </c>
    </row>
    <row r="10" spans="1:30" s="11" customFormat="1" ht="23.25" customHeight="1" x14ac:dyDescent="0.25">
      <c r="A10" s="7">
        <v>2</v>
      </c>
      <c r="B10" s="12" t="s">
        <v>15</v>
      </c>
      <c r="C10" s="9" t="e">
        <v>#REF!</v>
      </c>
      <c r="D10" s="9">
        <v>1463</v>
      </c>
      <c r="E10" s="9">
        <v>34405.568062010003</v>
      </c>
      <c r="F10" s="9">
        <v>4</v>
      </c>
      <c r="G10" s="10">
        <v>132</v>
      </c>
      <c r="H10" s="9">
        <v>0</v>
      </c>
      <c r="I10" s="10">
        <v>0</v>
      </c>
      <c r="J10" s="9">
        <v>15</v>
      </c>
      <c r="K10" s="10">
        <v>417.32650000000001</v>
      </c>
      <c r="L10" s="9">
        <v>9</v>
      </c>
      <c r="M10" s="10">
        <v>297</v>
      </c>
      <c r="N10" s="9">
        <v>2</v>
      </c>
      <c r="O10" s="10">
        <v>66</v>
      </c>
      <c r="P10" s="9">
        <v>3</v>
      </c>
      <c r="Q10" s="10">
        <v>343.33999998000002</v>
      </c>
      <c r="R10" s="9">
        <v>2</v>
      </c>
      <c r="S10" s="10">
        <v>66</v>
      </c>
      <c r="T10" s="9">
        <v>297</v>
      </c>
      <c r="U10" s="10">
        <v>4017.3850000000002</v>
      </c>
      <c r="V10" s="9">
        <v>9</v>
      </c>
      <c r="W10" s="10">
        <v>197</v>
      </c>
      <c r="X10" s="9">
        <v>997</v>
      </c>
      <c r="Y10" s="10">
        <v>26914.721496030001</v>
      </c>
      <c r="Z10" s="9">
        <v>125</v>
      </c>
      <c r="AA10" s="10">
        <v>1954.7950659999999</v>
      </c>
      <c r="AB10" s="9">
        <v>0</v>
      </c>
      <c r="AC10" s="10">
        <v>0</v>
      </c>
      <c r="AD10" s="9">
        <v>1471</v>
      </c>
    </row>
    <row r="11" spans="1:30" s="11" customFormat="1" ht="23.25" customHeight="1" x14ac:dyDescent="0.25">
      <c r="A11" s="7">
        <v>3</v>
      </c>
      <c r="B11" s="12" t="s">
        <v>9</v>
      </c>
      <c r="C11" s="9" t="e">
        <v>#REF!</v>
      </c>
      <c r="D11" s="9">
        <v>2404</v>
      </c>
      <c r="E11" s="9">
        <v>63780.186563400006</v>
      </c>
      <c r="F11" s="9">
        <v>2</v>
      </c>
      <c r="G11" s="10">
        <v>500</v>
      </c>
      <c r="H11" s="9">
        <v>1</v>
      </c>
      <c r="I11" s="10">
        <v>15</v>
      </c>
      <c r="J11" s="9">
        <v>39</v>
      </c>
      <c r="K11" s="10">
        <v>1146.82583138</v>
      </c>
      <c r="L11" s="9">
        <v>31</v>
      </c>
      <c r="M11" s="10">
        <v>763.09999999999991</v>
      </c>
      <c r="N11" s="9">
        <v>8</v>
      </c>
      <c r="O11" s="10">
        <v>147.495</v>
      </c>
      <c r="P11" s="9">
        <v>27</v>
      </c>
      <c r="Q11" s="10">
        <v>1330.352576</v>
      </c>
      <c r="R11" s="9">
        <v>16</v>
      </c>
      <c r="S11" s="10">
        <v>328.69999965</v>
      </c>
      <c r="T11" s="9">
        <v>133</v>
      </c>
      <c r="U11" s="10">
        <v>1446.52</v>
      </c>
      <c r="V11" s="9">
        <v>6</v>
      </c>
      <c r="W11" s="10">
        <v>198</v>
      </c>
      <c r="X11" s="9">
        <v>2101</v>
      </c>
      <c r="Y11" s="10">
        <v>56399.573156370003</v>
      </c>
      <c r="Z11" s="9">
        <v>40</v>
      </c>
      <c r="AA11" s="10">
        <v>1504.6200000000001</v>
      </c>
      <c r="AB11" s="9">
        <v>0</v>
      </c>
      <c r="AC11" s="10">
        <v>0</v>
      </c>
      <c r="AD11" s="9">
        <v>2368</v>
      </c>
    </row>
    <row r="12" spans="1:30" s="11" customFormat="1" ht="23.25" customHeight="1" x14ac:dyDescent="0.25">
      <c r="A12" s="7">
        <v>4</v>
      </c>
      <c r="B12" s="12" t="s">
        <v>10</v>
      </c>
      <c r="C12" s="9" t="e">
        <v>#REF!</v>
      </c>
      <c r="D12" s="9">
        <v>2659</v>
      </c>
      <c r="E12" s="9">
        <v>64214.54710191999</v>
      </c>
      <c r="F12" s="9">
        <v>8</v>
      </c>
      <c r="G12" s="10">
        <v>170.6</v>
      </c>
      <c r="H12" s="9">
        <v>1</v>
      </c>
      <c r="I12" s="10">
        <v>32.9</v>
      </c>
      <c r="J12" s="9">
        <v>132</v>
      </c>
      <c r="K12" s="10">
        <v>1621.3120446999999</v>
      </c>
      <c r="L12" s="9">
        <v>112</v>
      </c>
      <c r="M12" s="10">
        <v>3482.79</v>
      </c>
      <c r="N12" s="9">
        <v>7</v>
      </c>
      <c r="O12" s="10">
        <v>135.94999999999999</v>
      </c>
      <c r="P12" s="9">
        <v>23</v>
      </c>
      <c r="Q12" s="10">
        <v>732.89499999999998</v>
      </c>
      <c r="R12" s="9">
        <v>336</v>
      </c>
      <c r="S12" s="10">
        <v>4024.9963097800005</v>
      </c>
      <c r="T12" s="9">
        <v>224</v>
      </c>
      <c r="U12" s="10">
        <v>2429.2739999999999</v>
      </c>
      <c r="V12" s="9">
        <v>21</v>
      </c>
      <c r="W12" s="10">
        <v>588.20040000000006</v>
      </c>
      <c r="X12" s="9">
        <v>1684</v>
      </c>
      <c r="Y12" s="10">
        <v>48190.518313839995</v>
      </c>
      <c r="Z12" s="9">
        <v>111</v>
      </c>
      <c r="AA12" s="10">
        <v>2805.1110335999997</v>
      </c>
      <c r="AB12" s="9">
        <v>0</v>
      </c>
      <c r="AC12" s="10">
        <v>0</v>
      </c>
      <c r="AD12" s="9">
        <v>2641</v>
      </c>
    </row>
    <row r="13" spans="1:30" s="11" customFormat="1" ht="23.25" customHeight="1" x14ac:dyDescent="0.25">
      <c r="A13" s="7">
        <v>5</v>
      </c>
      <c r="B13" s="12" t="s">
        <v>11</v>
      </c>
      <c r="C13" s="9" t="e">
        <v>#REF!</v>
      </c>
      <c r="D13" s="9">
        <v>3330</v>
      </c>
      <c r="E13" s="9">
        <v>76485.082844999997</v>
      </c>
      <c r="F13" s="9">
        <v>3</v>
      </c>
      <c r="G13" s="10">
        <v>84.2</v>
      </c>
      <c r="H13" s="9">
        <v>4</v>
      </c>
      <c r="I13" s="10">
        <v>102.1</v>
      </c>
      <c r="J13" s="9">
        <v>34</v>
      </c>
      <c r="K13" s="10">
        <v>1035.2543899999998</v>
      </c>
      <c r="L13" s="9">
        <v>26</v>
      </c>
      <c r="M13" s="10">
        <v>697.25</v>
      </c>
      <c r="N13" s="9">
        <v>12</v>
      </c>
      <c r="O13" s="10">
        <v>188.9255</v>
      </c>
      <c r="P13" s="9">
        <v>26</v>
      </c>
      <c r="Q13" s="10">
        <v>819.43</v>
      </c>
      <c r="R13" s="9">
        <v>9</v>
      </c>
      <c r="S13" s="10">
        <v>1257.854</v>
      </c>
      <c r="T13" s="9">
        <v>240</v>
      </c>
      <c r="U13" s="10">
        <v>3059.1620000000003</v>
      </c>
      <c r="V13" s="9">
        <v>10</v>
      </c>
      <c r="W13" s="10">
        <v>317.5</v>
      </c>
      <c r="X13" s="9">
        <v>2635</v>
      </c>
      <c r="Y13" s="10">
        <v>65300.706955000001</v>
      </c>
      <c r="Z13" s="9">
        <v>331</v>
      </c>
      <c r="AA13" s="10">
        <v>3622.7</v>
      </c>
      <c r="AB13" s="9">
        <v>0</v>
      </c>
      <c r="AC13" s="10">
        <v>0</v>
      </c>
      <c r="AD13" s="9">
        <v>3307</v>
      </c>
    </row>
    <row r="14" spans="1:30" s="11" customFormat="1" ht="23.25" customHeight="1" x14ac:dyDescent="0.25">
      <c r="A14" s="7">
        <v>6</v>
      </c>
      <c r="B14" s="12" t="s">
        <v>12</v>
      </c>
      <c r="C14" s="9" t="e">
        <v>#REF!</v>
      </c>
      <c r="D14" s="9">
        <v>3394</v>
      </c>
      <c r="E14" s="9">
        <v>78587.253876909992</v>
      </c>
      <c r="F14" s="9">
        <v>10</v>
      </c>
      <c r="G14" s="10">
        <v>236</v>
      </c>
      <c r="H14" s="9">
        <v>0</v>
      </c>
      <c r="I14" s="10">
        <v>0</v>
      </c>
      <c r="J14" s="9">
        <v>264</v>
      </c>
      <c r="K14" s="10">
        <v>3674.9193193999999</v>
      </c>
      <c r="L14" s="9">
        <v>119</v>
      </c>
      <c r="M14" s="10">
        <v>3687.1116000000002</v>
      </c>
      <c r="N14" s="9">
        <v>61</v>
      </c>
      <c r="O14" s="10">
        <v>1858.2347239999999</v>
      </c>
      <c r="P14" s="9">
        <v>19</v>
      </c>
      <c r="Q14" s="10">
        <v>548.928</v>
      </c>
      <c r="R14" s="9">
        <v>380</v>
      </c>
      <c r="S14" s="10">
        <v>2668.4537860800001</v>
      </c>
      <c r="T14" s="9">
        <v>310</v>
      </c>
      <c r="U14" s="10">
        <v>4820.26</v>
      </c>
      <c r="V14" s="9">
        <v>3</v>
      </c>
      <c r="W14" s="10">
        <v>185.24978400000001</v>
      </c>
      <c r="X14" s="9">
        <v>1980</v>
      </c>
      <c r="Y14" s="10">
        <v>52858.694029549995</v>
      </c>
      <c r="Z14" s="9">
        <v>247</v>
      </c>
      <c r="AA14" s="10">
        <v>7749.7456338800002</v>
      </c>
      <c r="AB14" s="9">
        <v>1</v>
      </c>
      <c r="AC14" s="10">
        <v>299.65699999999998</v>
      </c>
      <c r="AD14" s="9">
        <v>3347</v>
      </c>
    </row>
    <row r="15" spans="1:30" s="11" customFormat="1" ht="23.25" customHeight="1" x14ac:dyDescent="0.25">
      <c r="A15" s="7">
        <v>7</v>
      </c>
      <c r="B15" s="12" t="s">
        <v>13</v>
      </c>
      <c r="C15" s="9" t="e">
        <v>#REF!</v>
      </c>
      <c r="D15" s="9">
        <v>2816</v>
      </c>
      <c r="E15" s="9">
        <v>78031.756999040008</v>
      </c>
      <c r="F15" s="9">
        <v>17</v>
      </c>
      <c r="G15" s="10">
        <v>532.37</v>
      </c>
      <c r="H15" s="9">
        <v>0</v>
      </c>
      <c r="I15" s="10">
        <v>0</v>
      </c>
      <c r="J15" s="9">
        <v>19</v>
      </c>
      <c r="K15" s="10">
        <v>337.79329924000001</v>
      </c>
      <c r="L15" s="9">
        <v>1</v>
      </c>
      <c r="M15" s="10">
        <v>33</v>
      </c>
      <c r="N15" s="9">
        <v>15</v>
      </c>
      <c r="O15" s="10">
        <v>414.8</v>
      </c>
      <c r="P15" s="9">
        <v>52</v>
      </c>
      <c r="Q15" s="10">
        <v>2337.5957000000003</v>
      </c>
      <c r="R15" s="9">
        <v>27</v>
      </c>
      <c r="S15" s="10">
        <v>767.90999979999992</v>
      </c>
      <c r="T15" s="9">
        <v>760</v>
      </c>
      <c r="U15" s="10">
        <v>14862.183000000001</v>
      </c>
      <c r="V15" s="9">
        <v>2</v>
      </c>
      <c r="W15" s="10">
        <v>63</v>
      </c>
      <c r="X15" s="9">
        <v>1869</v>
      </c>
      <c r="Y15" s="10">
        <v>57137.715000000004</v>
      </c>
      <c r="Z15" s="9">
        <v>54</v>
      </c>
      <c r="AA15" s="10">
        <v>1545.39</v>
      </c>
      <c r="AB15" s="9">
        <v>0</v>
      </c>
      <c r="AC15" s="10">
        <v>0</v>
      </c>
      <c r="AD15" s="9">
        <v>2775</v>
      </c>
    </row>
    <row r="16" spans="1:30" s="11" customFormat="1" ht="23.25" customHeight="1" x14ac:dyDescent="0.25">
      <c r="A16" s="7">
        <v>8</v>
      </c>
      <c r="B16" s="12" t="s">
        <v>20</v>
      </c>
      <c r="C16" s="9" t="e">
        <v>#REF!</v>
      </c>
      <c r="D16" s="9">
        <v>1027</v>
      </c>
      <c r="E16" s="9">
        <v>25907.670499639997</v>
      </c>
      <c r="F16" s="9">
        <v>1</v>
      </c>
      <c r="G16" s="10">
        <v>33</v>
      </c>
      <c r="H16" s="9">
        <v>0</v>
      </c>
      <c r="I16" s="10">
        <v>0</v>
      </c>
      <c r="J16" s="9">
        <v>3</v>
      </c>
      <c r="K16" s="10">
        <v>98.8</v>
      </c>
      <c r="L16" s="9">
        <v>1</v>
      </c>
      <c r="M16" s="10">
        <v>32.94</v>
      </c>
      <c r="N16" s="9">
        <v>0</v>
      </c>
      <c r="O16" s="10">
        <v>0</v>
      </c>
      <c r="P16" s="9">
        <v>4</v>
      </c>
      <c r="Q16" s="10">
        <v>131.79149999999998</v>
      </c>
      <c r="R16" s="9">
        <v>2</v>
      </c>
      <c r="S16" s="10">
        <v>50.819999999999993</v>
      </c>
      <c r="T16" s="9">
        <v>149</v>
      </c>
      <c r="U16" s="10">
        <v>1830.7</v>
      </c>
      <c r="V16" s="9">
        <v>1</v>
      </c>
      <c r="W16" s="10">
        <v>30</v>
      </c>
      <c r="X16" s="9">
        <v>820</v>
      </c>
      <c r="Y16" s="10">
        <v>22119.318999639996</v>
      </c>
      <c r="Z16" s="9">
        <v>46</v>
      </c>
      <c r="AA16" s="10">
        <v>1580.3</v>
      </c>
      <c r="AB16" s="9">
        <v>0</v>
      </c>
      <c r="AC16" s="10">
        <v>0</v>
      </c>
      <c r="AD16" s="9">
        <v>1005</v>
      </c>
    </row>
    <row r="17" spans="1:30" s="11" customFormat="1" ht="23.25" customHeight="1" x14ac:dyDescent="0.25">
      <c r="A17" s="7">
        <v>9</v>
      </c>
      <c r="B17" s="8" t="s">
        <v>14</v>
      </c>
      <c r="C17" s="9" t="e">
        <v>#REF!</v>
      </c>
      <c r="D17" s="9">
        <v>2750</v>
      </c>
      <c r="E17" s="9">
        <v>72146.911195430017</v>
      </c>
      <c r="F17" s="9">
        <v>2</v>
      </c>
      <c r="G17" s="10">
        <v>183</v>
      </c>
      <c r="H17" s="9">
        <v>0</v>
      </c>
      <c r="I17" s="10">
        <v>0</v>
      </c>
      <c r="J17" s="9">
        <v>52</v>
      </c>
      <c r="K17" s="10">
        <v>882.61568199999999</v>
      </c>
      <c r="L17" s="9">
        <v>259</v>
      </c>
      <c r="M17" s="10">
        <v>8042.7889999999998</v>
      </c>
      <c r="N17" s="9">
        <v>2</v>
      </c>
      <c r="O17" s="10">
        <v>38.5</v>
      </c>
      <c r="P17" s="9">
        <v>17</v>
      </c>
      <c r="Q17" s="10">
        <v>605</v>
      </c>
      <c r="R17" s="9">
        <v>233</v>
      </c>
      <c r="S17" s="10">
        <v>5217.0365029299992</v>
      </c>
      <c r="T17" s="9">
        <v>260</v>
      </c>
      <c r="U17" s="10">
        <v>4128.76</v>
      </c>
      <c r="V17" s="9">
        <v>5</v>
      </c>
      <c r="W17" s="10">
        <v>123.9</v>
      </c>
      <c r="X17" s="9">
        <v>1615</v>
      </c>
      <c r="Y17" s="10">
        <v>46052.980320500013</v>
      </c>
      <c r="Z17" s="9">
        <v>305</v>
      </c>
      <c r="AA17" s="10">
        <v>6872.3296900000005</v>
      </c>
      <c r="AB17" s="9">
        <v>0</v>
      </c>
      <c r="AC17" s="10">
        <v>0</v>
      </c>
      <c r="AD17" s="9">
        <v>2731</v>
      </c>
    </row>
    <row r="18" spans="1:30" s="11" customFormat="1" ht="23.25" customHeight="1" x14ac:dyDescent="0.25">
      <c r="A18" s="7">
        <v>10</v>
      </c>
      <c r="B18" s="12" t="s">
        <v>16</v>
      </c>
      <c r="C18" s="9" t="e">
        <v>#REF!</v>
      </c>
      <c r="D18" s="9">
        <v>1902</v>
      </c>
      <c r="E18" s="9">
        <v>48424.702966970006</v>
      </c>
      <c r="F18" s="9">
        <v>21</v>
      </c>
      <c r="G18" s="10">
        <v>653.70000000000005</v>
      </c>
      <c r="H18" s="9">
        <v>0</v>
      </c>
      <c r="I18" s="10">
        <v>0</v>
      </c>
      <c r="J18" s="9">
        <v>18</v>
      </c>
      <c r="K18" s="10">
        <v>765.54700000000003</v>
      </c>
      <c r="L18" s="9">
        <v>28</v>
      </c>
      <c r="M18" s="10">
        <v>898.7</v>
      </c>
      <c r="N18" s="9">
        <v>23</v>
      </c>
      <c r="O18" s="10">
        <v>580.88</v>
      </c>
      <c r="P18" s="9">
        <v>45</v>
      </c>
      <c r="Q18" s="10">
        <v>2465.78499999</v>
      </c>
      <c r="R18" s="9">
        <v>16</v>
      </c>
      <c r="S18" s="10">
        <v>362.05</v>
      </c>
      <c r="T18" s="9">
        <v>176</v>
      </c>
      <c r="U18" s="10">
        <v>1673.5900000000001</v>
      </c>
      <c r="V18" s="9">
        <v>9</v>
      </c>
      <c r="W18" s="10">
        <v>268.59999998000001</v>
      </c>
      <c r="X18" s="9">
        <v>1506</v>
      </c>
      <c r="Y18" s="10">
        <v>39470.550967000003</v>
      </c>
      <c r="Z18" s="9">
        <v>60</v>
      </c>
      <c r="AA18" s="10">
        <v>1285.3</v>
      </c>
      <c r="AB18" s="9">
        <v>0</v>
      </c>
      <c r="AC18" s="10">
        <v>0</v>
      </c>
      <c r="AD18" s="9">
        <v>1897</v>
      </c>
    </row>
    <row r="19" spans="1:30" s="11" customFormat="1" ht="23.25" customHeight="1" x14ac:dyDescent="0.25">
      <c r="A19" s="7">
        <v>11</v>
      </c>
      <c r="B19" s="12" t="s">
        <v>17</v>
      </c>
      <c r="C19" s="9" t="e">
        <v>#REF!</v>
      </c>
      <c r="D19" s="9">
        <v>3030</v>
      </c>
      <c r="E19" s="9">
        <v>71623.58935699999</v>
      </c>
      <c r="F19" s="9">
        <v>1</v>
      </c>
      <c r="G19" s="10">
        <v>33</v>
      </c>
      <c r="H19" s="9">
        <v>3</v>
      </c>
      <c r="I19" s="10">
        <v>72.349999999999994</v>
      </c>
      <c r="J19" s="9">
        <v>66</v>
      </c>
      <c r="K19" s="10">
        <v>1490.8472000000002</v>
      </c>
      <c r="L19" s="9">
        <v>41</v>
      </c>
      <c r="M19" s="10">
        <v>1291.5700000000002</v>
      </c>
      <c r="N19" s="9">
        <v>18</v>
      </c>
      <c r="O19" s="10">
        <v>451.55</v>
      </c>
      <c r="P19" s="9">
        <v>18</v>
      </c>
      <c r="Q19" s="10">
        <v>546.60500000000002</v>
      </c>
      <c r="R19" s="9">
        <v>60</v>
      </c>
      <c r="S19" s="10">
        <v>849.99900000000002</v>
      </c>
      <c r="T19" s="9">
        <v>479</v>
      </c>
      <c r="U19" s="10">
        <v>6770.9989999999998</v>
      </c>
      <c r="V19" s="9">
        <v>4</v>
      </c>
      <c r="W19" s="10">
        <v>116</v>
      </c>
      <c r="X19" s="9">
        <v>2056</v>
      </c>
      <c r="Y19" s="10">
        <v>54456.703156999989</v>
      </c>
      <c r="Z19" s="9">
        <v>284</v>
      </c>
      <c r="AA19" s="10">
        <v>5543.9660000000003</v>
      </c>
      <c r="AB19" s="9">
        <v>0</v>
      </c>
      <c r="AC19" s="10">
        <v>0</v>
      </c>
      <c r="AD19" s="9">
        <v>3032</v>
      </c>
    </row>
    <row r="20" spans="1:30" s="11" customFormat="1" ht="23.25" customHeight="1" x14ac:dyDescent="0.25">
      <c r="A20" s="7">
        <v>12</v>
      </c>
      <c r="B20" s="12" t="s">
        <v>18</v>
      </c>
      <c r="C20" s="9" t="e">
        <v>#REF!</v>
      </c>
      <c r="D20" s="9">
        <v>2812</v>
      </c>
      <c r="E20" s="9">
        <v>70887.214738750001</v>
      </c>
      <c r="F20" s="9">
        <v>1</v>
      </c>
      <c r="G20" s="10">
        <v>33</v>
      </c>
      <c r="H20" s="9">
        <v>0</v>
      </c>
      <c r="I20" s="10">
        <v>0</v>
      </c>
      <c r="J20" s="9">
        <v>20</v>
      </c>
      <c r="K20" s="10">
        <v>592.14660000000003</v>
      </c>
      <c r="L20" s="9">
        <v>90</v>
      </c>
      <c r="M20" s="10">
        <v>2758.3900000000003</v>
      </c>
      <c r="N20" s="9">
        <v>7</v>
      </c>
      <c r="O20" s="10">
        <v>172</v>
      </c>
      <c r="P20" s="9">
        <v>43</v>
      </c>
      <c r="Q20" s="10">
        <v>1370.42299985</v>
      </c>
      <c r="R20" s="9">
        <v>35</v>
      </c>
      <c r="S20" s="10">
        <v>1061.06</v>
      </c>
      <c r="T20" s="9">
        <v>213</v>
      </c>
      <c r="U20" s="10">
        <v>4402.5420000000004</v>
      </c>
      <c r="V20" s="9">
        <v>7</v>
      </c>
      <c r="W20" s="10">
        <v>200</v>
      </c>
      <c r="X20" s="9">
        <v>2066</v>
      </c>
      <c r="Y20" s="10">
        <v>54008.398138899996</v>
      </c>
      <c r="Z20" s="9">
        <v>330</v>
      </c>
      <c r="AA20" s="10">
        <v>6289.2550000000001</v>
      </c>
      <c r="AB20" s="9">
        <v>0</v>
      </c>
      <c r="AC20" s="10">
        <v>0</v>
      </c>
      <c r="AD20" s="9">
        <v>2801</v>
      </c>
    </row>
    <row r="21" spans="1:30" s="11" customFormat="1" ht="23.25" customHeight="1" x14ac:dyDescent="0.25">
      <c r="A21" s="7">
        <v>13</v>
      </c>
      <c r="B21" s="12" t="s">
        <v>19</v>
      </c>
      <c r="C21" s="9" t="e">
        <v>#REF!</v>
      </c>
      <c r="D21" s="9">
        <v>2620</v>
      </c>
      <c r="E21" s="9">
        <v>68335.571000000011</v>
      </c>
      <c r="F21" s="9">
        <v>0</v>
      </c>
      <c r="G21" s="10">
        <v>0</v>
      </c>
      <c r="H21" s="9">
        <v>0</v>
      </c>
      <c r="I21" s="10">
        <v>0</v>
      </c>
      <c r="J21" s="9">
        <v>15</v>
      </c>
      <c r="K21" s="10">
        <v>255.66500000000002</v>
      </c>
      <c r="L21" s="9">
        <v>133</v>
      </c>
      <c r="M21" s="10">
        <v>3871</v>
      </c>
      <c r="N21" s="9">
        <v>3</v>
      </c>
      <c r="O21" s="10">
        <v>66</v>
      </c>
      <c r="P21" s="9">
        <v>6</v>
      </c>
      <c r="Q21" s="10">
        <v>188</v>
      </c>
      <c r="R21" s="9">
        <v>9</v>
      </c>
      <c r="S21" s="10">
        <v>220.10000000000002</v>
      </c>
      <c r="T21" s="9">
        <v>77</v>
      </c>
      <c r="U21" s="10">
        <v>988.25</v>
      </c>
      <c r="V21" s="9">
        <v>0</v>
      </c>
      <c r="W21" s="10">
        <v>0</v>
      </c>
      <c r="X21" s="9">
        <v>2278</v>
      </c>
      <c r="Y21" s="10">
        <v>60906.346000000005</v>
      </c>
      <c r="Z21" s="9">
        <v>99</v>
      </c>
      <c r="AA21" s="10">
        <v>1840.21</v>
      </c>
      <c r="AB21" s="9">
        <v>0</v>
      </c>
      <c r="AC21" s="10">
        <v>0</v>
      </c>
      <c r="AD21" s="9">
        <v>2585</v>
      </c>
    </row>
    <row r="22" spans="1:30" s="2" customFormat="1" ht="23.25" customHeight="1" x14ac:dyDescent="0.25">
      <c r="A22" s="64" t="s">
        <v>42</v>
      </c>
      <c r="B22" s="64"/>
      <c r="C22" s="13" t="e">
        <v>#REF!</v>
      </c>
      <c r="D22" s="13">
        <v>32188</v>
      </c>
      <c r="E22" s="13">
        <v>808050.85519490996</v>
      </c>
      <c r="F22" s="13">
        <v>72</v>
      </c>
      <c r="G22" s="13">
        <v>2643.67</v>
      </c>
      <c r="H22" s="13">
        <v>10</v>
      </c>
      <c r="I22" s="13">
        <v>227.35</v>
      </c>
      <c r="J22" s="13">
        <v>710</v>
      </c>
      <c r="K22" s="13">
        <v>13103.040865720001</v>
      </c>
      <c r="L22" s="13">
        <v>872</v>
      </c>
      <c r="M22" s="13">
        <v>26561.940599999998</v>
      </c>
      <c r="N22" s="13">
        <v>158</v>
      </c>
      <c r="O22" s="13">
        <v>4120.3352240000004</v>
      </c>
      <c r="P22" s="13">
        <v>290</v>
      </c>
      <c r="Q22" s="13">
        <v>11650.143075819999</v>
      </c>
      <c r="R22" s="13">
        <v>1127</v>
      </c>
      <c r="S22" s="13">
        <v>16919.879598239997</v>
      </c>
      <c r="T22" s="13">
        <v>3659</v>
      </c>
      <c r="U22" s="13">
        <v>58221.459000000003</v>
      </c>
      <c r="V22" s="13">
        <v>80</v>
      </c>
      <c r="W22" s="13">
        <v>2374.4501839800005</v>
      </c>
      <c r="X22" s="13">
        <v>23107</v>
      </c>
      <c r="Y22" s="13">
        <v>626350.77822367009</v>
      </c>
      <c r="Z22" s="13">
        <v>2102</v>
      </c>
      <c r="AA22" s="13">
        <v>45578.151423479998</v>
      </c>
      <c r="AB22" s="13">
        <v>1</v>
      </c>
      <c r="AC22" s="13">
        <v>299.65699999999998</v>
      </c>
      <c r="AD22" s="13">
        <v>31935</v>
      </c>
    </row>
    <row r="23" spans="1:30" x14ac:dyDescent="0.25">
      <c r="F23" s="14"/>
      <c r="G23" s="15"/>
      <c r="I23" s="15"/>
      <c r="K23" s="15"/>
      <c r="M23" s="15"/>
      <c r="O23" s="15"/>
      <c r="Q23" s="15"/>
      <c r="S23" s="15"/>
      <c r="U23" s="15"/>
      <c r="W23" s="15"/>
      <c r="Y23" s="15"/>
      <c r="AA23" s="15"/>
      <c r="AC23" s="15"/>
    </row>
    <row r="24" spans="1:30" ht="22.5" customHeight="1" x14ac:dyDescent="0.25">
      <c r="A24" s="63" t="s">
        <v>0</v>
      </c>
      <c r="B24" s="65" t="s">
        <v>43</v>
      </c>
      <c r="C24" s="63" t="s">
        <v>26</v>
      </c>
      <c r="D24" s="63" t="s">
        <v>23</v>
      </c>
      <c r="E24" s="63"/>
      <c r="F24" s="63" t="s">
        <v>27</v>
      </c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  <c r="T24" s="63"/>
      <c r="U24" s="63"/>
      <c r="V24" s="63"/>
      <c r="W24" s="63"/>
      <c r="X24" s="63"/>
      <c r="Y24" s="63"/>
      <c r="Z24" s="63"/>
      <c r="AA24" s="63"/>
      <c r="AB24" s="63"/>
      <c r="AC24" s="63"/>
      <c r="AD24" s="63" t="s">
        <v>28</v>
      </c>
    </row>
    <row r="25" spans="1:30" ht="22.5" customHeight="1" x14ac:dyDescent="0.25">
      <c r="A25" s="63"/>
      <c r="B25" s="65"/>
      <c r="C25" s="63"/>
      <c r="D25" s="63"/>
      <c r="E25" s="63"/>
      <c r="F25" s="63" t="s">
        <v>29</v>
      </c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 t="s">
        <v>30</v>
      </c>
      <c r="U25" s="63"/>
      <c r="V25" s="63" t="s">
        <v>31</v>
      </c>
      <c r="W25" s="63"/>
      <c r="X25" s="63" t="s">
        <v>32</v>
      </c>
      <c r="Y25" s="63"/>
      <c r="Z25" s="63" t="s">
        <v>33</v>
      </c>
      <c r="AA25" s="63"/>
      <c r="AB25" s="63" t="s">
        <v>34</v>
      </c>
      <c r="AC25" s="63"/>
      <c r="AD25" s="63"/>
    </row>
    <row r="26" spans="1:30" ht="42.75" customHeight="1" x14ac:dyDescent="0.25">
      <c r="A26" s="63"/>
      <c r="B26" s="65"/>
      <c r="C26" s="63"/>
      <c r="D26" s="63"/>
      <c r="E26" s="63"/>
      <c r="F26" s="63" t="s">
        <v>35</v>
      </c>
      <c r="G26" s="63"/>
      <c r="H26" s="63" t="s">
        <v>36</v>
      </c>
      <c r="I26" s="63"/>
      <c r="J26" s="63" t="s">
        <v>37</v>
      </c>
      <c r="K26" s="63"/>
      <c r="L26" s="63" t="s">
        <v>38</v>
      </c>
      <c r="M26" s="63"/>
      <c r="N26" s="63" t="s">
        <v>39</v>
      </c>
      <c r="O26" s="63"/>
      <c r="P26" s="63" t="s">
        <v>40</v>
      </c>
      <c r="Q26" s="63"/>
      <c r="R26" s="63" t="s">
        <v>41</v>
      </c>
      <c r="S26" s="63"/>
      <c r="T26" s="63"/>
      <c r="U26" s="63"/>
      <c r="V26" s="63"/>
      <c r="W26" s="63"/>
      <c r="X26" s="63"/>
      <c r="Y26" s="63"/>
      <c r="Z26" s="63"/>
      <c r="AA26" s="63"/>
      <c r="AB26" s="63"/>
      <c r="AC26" s="63"/>
      <c r="AD26" s="63"/>
    </row>
    <row r="27" spans="1:30" ht="22.5" customHeight="1" x14ac:dyDescent="0.25">
      <c r="A27" s="63"/>
      <c r="B27" s="65"/>
      <c r="C27" s="63"/>
      <c r="D27" s="35" t="s">
        <v>3</v>
      </c>
      <c r="E27" s="35" t="s">
        <v>7</v>
      </c>
      <c r="F27" s="35" t="s">
        <v>3</v>
      </c>
      <c r="G27" s="35" t="s">
        <v>7</v>
      </c>
      <c r="H27" s="35" t="s">
        <v>3</v>
      </c>
      <c r="I27" s="35" t="s">
        <v>7</v>
      </c>
      <c r="J27" s="35" t="s">
        <v>3</v>
      </c>
      <c r="K27" s="35" t="s">
        <v>7</v>
      </c>
      <c r="L27" s="35" t="s">
        <v>3</v>
      </c>
      <c r="M27" s="35" t="s">
        <v>7</v>
      </c>
      <c r="N27" s="35" t="s">
        <v>3</v>
      </c>
      <c r="O27" s="35" t="s">
        <v>7</v>
      </c>
      <c r="P27" s="35" t="s">
        <v>3</v>
      </c>
      <c r="Q27" s="35" t="s">
        <v>7</v>
      </c>
      <c r="R27" s="35" t="s">
        <v>3</v>
      </c>
      <c r="S27" s="35" t="s">
        <v>7</v>
      </c>
      <c r="T27" s="35" t="s">
        <v>3</v>
      </c>
      <c r="U27" s="35" t="s">
        <v>7</v>
      </c>
      <c r="V27" s="35" t="s">
        <v>3</v>
      </c>
      <c r="W27" s="35" t="s">
        <v>7</v>
      </c>
      <c r="X27" s="35" t="s">
        <v>3</v>
      </c>
      <c r="Y27" s="35" t="s">
        <v>7</v>
      </c>
      <c r="Z27" s="35" t="s">
        <v>3</v>
      </c>
      <c r="AA27" s="35" t="s">
        <v>7</v>
      </c>
      <c r="AB27" s="35" t="s">
        <v>3</v>
      </c>
      <c r="AC27" s="35" t="s">
        <v>7</v>
      </c>
      <c r="AD27" s="63"/>
    </row>
    <row r="28" spans="1:30" s="11" customFormat="1" ht="25.5" customHeight="1" x14ac:dyDescent="0.25">
      <c r="A28" s="7">
        <v>1</v>
      </c>
      <c r="B28" s="8" t="s">
        <v>5</v>
      </c>
      <c r="C28" s="9" t="e">
        <v>#REF!</v>
      </c>
      <c r="D28" s="9">
        <v>12360</v>
      </c>
      <c r="E28" s="9">
        <v>322445.77650976001</v>
      </c>
      <c r="F28" s="9">
        <v>24</v>
      </c>
      <c r="G28" s="10">
        <v>663.27</v>
      </c>
      <c r="H28" s="9">
        <v>2</v>
      </c>
      <c r="I28" s="10">
        <v>62.9</v>
      </c>
      <c r="J28" s="9">
        <v>138</v>
      </c>
      <c r="K28" s="10">
        <v>3714.0938684899997</v>
      </c>
      <c r="L28" s="9">
        <v>416</v>
      </c>
      <c r="M28" s="10">
        <v>12570.959000000001</v>
      </c>
      <c r="N28" s="9">
        <v>46</v>
      </c>
      <c r="O28" s="10">
        <v>1100.0255</v>
      </c>
      <c r="P28" s="9">
        <v>118</v>
      </c>
      <c r="Q28" s="10">
        <v>4164.7951758500003</v>
      </c>
      <c r="R28" s="9">
        <v>172</v>
      </c>
      <c r="S28" s="10">
        <v>4223.8737097800004</v>
      </c>
      <c r="T28" s="9">
        <v>1303</v>
      </c>
      <c r="U28" s="10">
        <v>23767.533000000003</v>
      </c>
      <c r="V28" s="9">
        <v>44</v>
      </c>
      <c r="W28" s="10">
        <v>1299.8704</v>
      </c>
      <c r="X28" s="9">
        <v>9049</v>
      </c>
      <c r="Y28" s="10">
        <v>249789.25033964004</v>
      </c>
      <c r="Z28" s="9">
        <v>1048</v>
      </c>
      <c r="AA28" s="10">
        <v>21089.205516000002</v>
      </c>
      <c r="AB28" s="9">
        <v>0</v>
      </c>
      <c r="AC28" s="10">
        <v>0</v>
      </c>
      <c r="AD28" s="9">
        <v>12166</v>
      </c>
    </row>
    <row r="29" spans="1:30" s="11" customFormat="1" ht="25.5" customHeight="1" x14ac:dyDescent="0.25">
      <c r="A29" s="7">
        <v>2</v>
      </c>
      <c r="B29" s="12" t="s">
        <v>4</v>
      </c>
      <c r="C29" s="9" t="e">
        <v>#REF!</v>
      </c>
      <c r="D29" s="9">
        <v>14433</v>
      </c>
      <c r="E29" s="9">
        <v>353803.49946358002</v>
      </c>
      <c r="F29" s="9">
        <v>37</v>
      </c>
      <c r="G29" s="10">
        <v>1694.7</v>
      </c>
      <c r="H29" s="9">
        <v>6</v>
      </c>
      <c r="I29" s="10">
        <v>144.44999999999999</v>
      </c>
      <c r="J29" s="9">
        <v>297</v>
      </c>
      <c r="K29" s="10">
        <v>4844.5863109900001</v>
      </c>
      <c r="L29" s="9">
        <v>350</v>
      </c>
      <c r="M29" s="10">
        <v>10715.869999999999</v>
      </c>
      <c r="N29" s="9">
        <v>103</v>
      </c>
      <c r="O29" s="10">
        <v>2781.6597240000001</v>
      </c>
      <c r="P29" s="9">
        <v>123</v>
      </c>
      <c r="Q29" s="10">
        <v>5030.0726999899998</v>
      </c>
      <c r="R29" s="9">
        <v>749</v>
      </c>
      <c r="S29" s="10">
        <v>11303.546989379998</v>
      </c>
      <c r="T29" s="9">
        <v>1639</v>
      </c>
      <c r="U29" s="10">
        <v>23891.497000000003</v>
      </c>
      <c r="V29" s="9">
        <v>23</v>
      </c>
      <c r="W29" s="10">
        <v>739.32978398</v>
      </c>
      <c r="X29" s="9">
        <v>10083</v>
      </c>
      <c r="Y29" s="10">
        <v>271615.19941364002</v>
      </c>
      <c r="Z29" s="9">
        <v>1022</v>
      </c>
      <c r="AA29" s="10">
        <v>20742.930541599999</v>
      </c>
      <c r="AB29" s="9">
        <v>1</v>
      </c>
      <c r="AC29" s="10">
        <v>299.65699999999998</v>
      </c>
      <c r="AD29" s="9">
        <v>14341</v>
      </c>
    </row>
    <row r="30" spans="1:30" s="11" customFormat="1" ht="25.5" customHeight="1" x14ac:dyDescent="0.25">
      <c r="A30" s="7">
        <v>3</v>
      </c>
      <c r="B30" s="12" t="s">
        <v>6</v>
      </c>
      <c r="C30" s="9" t="e">
        <v>#REF!</v>
      </c>
      <c r="D30" s="9">
        <v>5395</v>
      </c>
      <c r="E30" s="9">
        <v>131801.57922156999</v>
      </c>
      <c r="F30" s="9">
        <v>11</v>
      </c>
      <c r="G30" s="10">
        <v>285.7</v>
      </c>
      <c r="H30" s="9">
        <v>2</v>
      </c>
      <c r="I30" s="10">
        <v>20</v>
      </c>
      <c r="J30" s="9">
        <v>275</v>
      </c>
      <c r="K30" s="10">
        <v>4544.3606862400002</v>
      </c>
      <c r="L30" s="9">
        <v>106</v>
      </c>
      <c r="M30" s="10">
        <v>3275.1115999999997</v>
      </c>
      <c r="N30" s="9">
        <v>9</v>
      </c>
      <c r="O30" s="10">
        <v>238.65</v>
      </c>
      <c r="P30" s="9">
        <v>49</v>
      </c>
      <c r="Q30" s="10">
        <v>2455.2751999800003</v>
      </c>
      <c r="R30" s="9">
        <v>206</v>
      </c>
      <c r="S30" s="10">
        <v>1392.45889908</v>
      </c>
      <c r="T30" s="9">
        <v>717</v>
      </c>
      <c r="U30" s="10">
        <v>10562.429000000002</v>
      </c>
      <c r="V30" s="9">
        <v>13</v>
      </c>
      <c r="W30" s="10">
        <v>335.25</v>
      </c>
      <c r="X30" s="9">
        <v>3975</v>
      </c>
      <c r="Y30" s="10">
        <v>104946.32847038998</v>
      </c>
      <c r="Z30" s="9">
        <v>32</v>
      </c>
      <c r="AA30" s="10">
        <v>3746.01536588</v>
      </c>
      <c r="AB30" s="9">
        <v>0</v>
      </c>
      <c r="AC30" s="10">
        <v>0</v>
      </c>
      <c r="AD30" s="9">
        <v>5428</v>
      </c>
    </row>
    <row r="31" spans="1:30" s="2" customFormat="1" ht="25.5" customHeight="1" x14ac:dyDescent="0.25">
      <c r="A31" s="64" t="s">
        <v>42</v>
      </c>
      <c r="B31" s="64"/>
      <c r="C31" s="13" t="e">
        <v>#REF!</v>
      </c>
      <c r="D31" s="13">
        <v>32188</v>
      </c>
      <c r="E31" s="13">
        <v>808050.85519490996</v>
      </c>
      <c r="F31" s="13">
        <v>72</v>
      </c>
      <c r="G31" s="13">
        <v>2643.67</v>
      </c>
      <c r="H31" s="13">
        <v>10</v>
      </c>
      <c r="I31" s="13">
        <v>227.35</v>
      </c>
      <c r="J31" s="13">
        <v>710</v>
      </c>
      <c r="K31" s="13">
        <v>13103.040865719999</v>
      </c>
      <c r="L31" s="13">
        <v>872</v>
      </c>
      <c r="M31" s="13">
        <v>26561.940599999998</v>
      </c>
      <c r="N31" s="13">
        <v>158</v>
      </c>
      <c r="O31" s="13">
        <v>4120.3352239999995</v>
      </c>
      <c r="P31" s="13">
        <v>290</v>
      </c>
      <c r="Q31" s="13">
        <v>11650.14307582</v>
      </c>
      <c r="R31" s="13">
        <v>1127</v>
      </c>
      <c r="S31" s="13">
        <v>16919.879598239997</v>
      </c>
      <c r="T31" s="13">
        <v>3659</v>
      </c>
      <c r="U31" s="13">
        <v>58221.45900000001</v>
      </c>
      <c r="V31" s="13">
        <v>80</v>
      </c>
      <c r="W31" s="13">
        <v>2374.45018398</v>
      </c>
      <c r="X31" s="13">
        <v>23107</v>
      </c>
      <c r="Y31" s="13">
        <v>626350.77822366997</v>
      </c>
      <c r="Z31" s="13">
        <v>2102</v>
      </c>
      <c r="AA31" s="13">
        <v>45578.151423479998</v>
      </c>
      <c r="AB31" s="13">
        <v>1</v>
      </c>
      <c r="AC31" s="13">
        <v>299.65699999999998</v>
      </c>
      <c r="AD31" s="13">
        <v>31935</v>
      </c>
    </row>
    <row r="33" spans="3:30" x14ac:dyDescent="0.25">
      <c r="C33" s="16" t="e">
        <v>#REF!</v>
      </c>
      <c r="D33" s="16">
        <f t="shared" ref="D33:AC33" si="0">+D22-D31</f>
        <v>0</v>
      </c>
      <c r="E33" s="16">
        <f t="shared" si="0"/>
        <v>0</v>
      </c>
      <c r="F33" s="16">
        <f t="shared" si="0"/>
        <v>0</v>
      </c>
      <c r="G33" s="16">
        <f t="shared" si="0"/>
        <v>0</v>
      </c>
      <c r="H33" s="16">
        <f t="shared" si="0"/>
        <v>0</v>
      </c>
      <c r="I33" s="16">
        <f t="shared" si="0"/>
        <v>0</v>
      </c>
      <c r="J33" s="16">
        <f t="shared" si="0"/>
        <v>0</v>
      </c>
      <c r="K33" s="16">
        <f t="shared" si="0"/>
        <v>0</v>
      </c>
      <c r="L33" s="16">
        <f t="shared" si="0"/>
        <v>0</v>
      </c>
      <c r="M33" s="16">
        <f t="shared" si="0"/>
        <v>0</v>
      </c>
      <c r="N33" s="16">
        <f t="shared" si="0"/>
        <v>0</v>
      </c>
      <c r="O33" s="16">
        <f t="shared" si="0"/>
        <v>0</v>
      </c>
      <c r="P33" s="16">
        <f t="shared" si="0"/>
        <v>0</v>
      </c>
      <c r="Q33" s="16">
        <f t="shared" si="0"/>
        <v>0</v>
      </c>
      <c r="R33" s="16">
        <f t="shared" si="0"/>
        <v>0</v>
      </c>
      <c r="S33" s="16">
        <f t="shared" si="0"/>
        <v>0</v>
      </c>
      <c r="T33" s="16">
        <f t="shared" si="0"/>
        <v>0</v>
      </c>
      <c r="U33" s="16">
        <f t="shared" si="0"/>
        <v>0</v>
      </c>
      <c r="V33" s="16">
        <f t="shared" si="0"/>
        <v>0</v>
      </c>
      <c r="W33" s="16">
        <f t="shared" si="0"/>
        <v>0</v>
      </c>
      <c r="X33" s="16">
        <f t="shared" si="0"/>
        <v>0</v>
      </c>
      <c r="Y33" s="16">
        <f t="shared" si="0"/>
        <v>0</v>
      </c>
      <c r="Z33" s="16">
        <f t="shared" si="0"/>
        <v>0</v>
      </c>
      <c r="AA33" s="16">
        <f t="shared" si="0"/>
        <v>0</v>
      </c>
      <c r="AB33" s="16">
        <f t="shared" si="0"/>
        <v>0</v>
      </c>
      <c r="AC33" s="16">
        <f t="shared" si="0"/>
        <v>0</v>
      </c>
      <c r="AD33" s="16">
        <v>0</v>
      </c>
    </row>
  </sheetData>
  <mergeCells count="46">
    <mergeCell ref="A31:B31"/>
    <mergeCell ref="A24:A27"/>
    <mergeCell ref="B24:B27"/>
    <mergeCell ref="C24:C27"/>
    <mergeCell ref="D24:E26"/>
    <mergeCell ref="AD24:AD27"/>
    <mergeCell ref="F25:S25"/>
    <mergeCell ref="T25:U26"/>
    <mergeCell ref="V25:W26"/>
    <mergeCell ref="X25:Y26"/>
    <mergeCell ref="Z25:AA26"/>
    <mergeCell ref="AB25:AC26"/>
    <mergeCell ref="F26:G26"/>
    <mergeCell ref="H26:I26"/>
    <mergeCell ref="J26:K26"/>
    <mergeCell ref="F24:AC24"/>
    <mergeCell ref="L26:M26"/>
    <mergeCell ref="N26:O26"/>
    <mergeCell ref="P26:Q26"/>
    <mergeCell ref="R26:S26"/>
    <mergeCell ref="A22:B22"/>
    <mergeCell ref="A5:A8"/>
    <mergeCell ref="B5:B8"/>
    <mergeCell ref="C5:C8"/>
    <mergeCell ref="D5:E7"/>
    <mergeCell ref="AD5:AD8"/>
    <mergeCell ref="F6:S6"/>
    <mergeCell ref="T6:U7"/>
    <mergeCell ref="V6:W7"/>
    <mergeCell ref="X6:Y7"/>
    <mergeCell ref="Z6:AA7"/>
    <mergeCell ref="AB6:AC7"/>
    <mergeCell ref="F7:G7"/>
    <mergeCell ref="H7:I7"/>
    <mergeCell ref="J7:K7"/>
    <mergeCell ref="F5:AC5"/>
    <mergeCell ref="L7:M7"/>
    <mergeCell ref="N7:O7"/>
    <mergeCell ref="P7:Q7"/>
    <mergeCell ref="R7:S7"/>
    <mergeCell ref="A1:AD1"/>
    <mergeCell ref="A2:AD2"/>
    <mergeCell ref="A3:AD3"/>
    <mergeCell ref="X4:Y4"/>
    <mergeCell ref="Z4:AA4"/>
    <mergeCell ref="AB4:AC4"/>
  </mergeCells>
  <conditionalFormatting sqref="D33:AD33 C9:AD22 C28:AD31">
    <cfRule type="cellIs" dxfId="2" priority="3" operator="equal">
      <formula>0</formula>
    </cfRule>
  </conditionalFormatting>
  <conditionalFormatting sqref="C33">
    <cfRule type="cellIs" dxfId="1" priority="2" operator="equal">
      <formula>0</formula>
    </cfRule>
  </conditionalFormatting>
  <conditionalFormatting sqref="C33">
    <cfRule type="cellIs" dxfId="0" priority="1" operator="equal">
      <formula>0</formula>
    </cfRule>
  </conditionalFormatting>
  <pageMargins left="0" right="0" top="0" bottom="0" header="0.31496062992125984" footer="0.31496062992125984"/>
  <pageSetup paperSize="9" scale="5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Туман</vt:lpstr>
      <vt:lpstr>Йўналиш</vt:lpstr>
      <vt:lpstr>Йўналиш!Область_печати</vt:lpstr>
      <vt:lpstr>Туман!Область_печати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2023-05-02T07:36:58Z</cp:lastPrinted>
  <dcterms:created xsi:type="dcterms:W3CDTF">2022-02-07T13:28:16Z</dcterms:created>
  <dcterms:modified xsi:type="dcterms:W3CDTF">2023-11-20T09:40:44Z</dcterms:modified>
</cp:coreProperties>
</file>